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S:\COMPTA-GENERALE\Migration EGLOBAL PRO\Problèmes\"/>
    </mc:Choice>
  </mc:AlternateContent>
  <xr:revisionPtr revIDLastSave="0" documentId="8_{925B0BE6-269E-40F3-BF4D-3B9960E1974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Worksheet" sheetId="1" r:id="rId1"/>
  </sheets>
  <definedNames>
    <definedName name="Rupture1_CCA">Worksheet!$N$48</definedName>
    <definedName name="Rupture1_Montant_HT">Worksheet!$D$48</definedName>
    <definedName name="Rupture1_Periode_HT">Worksheet!$L$48</definedName>
    <definedName name="Rupture2_CCA">Worksheet!$N$87</definedName>
    <definedName name="Rupture2_Montant_HT">Worksheet!$D$87</definedName>
    <definedName name="Rupture2_Periode_HT">Worksheet!$L$87</definedName>
    <definedName name="Rupture3_CCA">Worksheet!$N$89</definedName>
    <definedName name="Rupture3_Montant_HT">Worksheet!$D$89</definedName>
    <definedName name="Rupture3_Periode_HT">Worksheet!$L$89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7" i="1" l="1"/>
  <c r="D87" i="1"/>
  <c r="N86" i="1"/>
  <c r="J86" i="1"/>
  <c r="M86" i="1" s="1"/>
  <c r="M85" i="1"/>
  <c r="J85" i="1"/>
  <c r="N85" i="1" s="1"/>
  <c r="N84" i="1"/>
  <c r="M84" i="1"/>
  <c r="J84" i="1"/>
  <c r="N83" i="1"/>
  <c r="J83" i="1"/>
  <c r="M83" i="1" s="1"/>
  <c r="J82" i="1"/>
  <c r="N82" i="1" s="1"/>
  <c r="M81" i="1"/>
  <c r="J81" i="1"/>
  <c r="N81" i="1" s="1"/>
  <c r="J80" i="1"/>
  <c r="N80" i="1" s="1"/>
  <c r="J79" i="1"/>
  <c r="M79" i="1" s="1"/>
  <c r="N78" i="1"/>
  <c r="M78" i="1"/>
  <c r="J78" i="1"/>
  <c r="J77" i="1"/>
  <c r="N77" i="1" s="1"/>
  <c r="J76" i="1"/>
  <c r="N76" i="1" s="1"/>
  <c r="J75" i="1"/>
  <c r="N75" i="1" s="1"/>
  <c r="J74" i="1"/>
  <c r="N74" i="1" s="1"/>
  <c r="J73" i="1"/>
  <c r="N73" i="1" s="1"/>
  <c r="J72" i="1"/>
  <c r="N72" i="1" s="1"/>
  <c r="M71" i="1"/>
  <c r="J71" i="1"/>
  <c r="N71" i="1" s="1"/>
  <c r="N70" i="1"/>
  <c r="M70" i="1"/>
  <c r="J70" i="1"/>
  <c r="M69" i="1"/>
  <c r="J69" i="1"/>
  <c r="N69" i="1" s="1"/>
  <c r="N68" i="1"/>
  <c r="M68" i="1"/>
  <c r="J68" i="1"/>
  <c r="N67" i="1"/>
  <c r="J67" i="1"/>
  <c r="M67" i="1" s="1"/>
  <c r="J66" i="1"/>
  <c r="N66" i="1" s="1"/>
  <c r="M65" i="1"/>
  <c r="J65" i="1"/>
  <c r="N65" i="1" s="1"/>
  <c r="J64" i="1"/>
  <c r="N64" i="1" s="1"/>
  <c r="J63" i="1"/>
  <c r="N63" i="1" s="1"/>
  <c r="N62" i="1"/>
  <c r="M62" i="1"/>
  <c r="J62" i="1"/>
  <c r="N61" i="1"/>
  <c r="M61" i="1"/>
  <c r="J61" i="1"/>
  <c r="J60" i="1"/>
  <c r="N60" i="1" s="1"/>
  <c r="J59" i="1"/>
  <c r="N59" i="1" s="1"/>
  <c r="J58" i="1"/>
  <c r="N58" i="1" s="1"/>
  <c r="J57" i="1"/>
  <c r="N57" i="1" s="1"/>
  <c r="J56" i="1"/>
  <c r="N56" i="1" s="1"/>
  <c r="M55" i="1"/>
  <c r="J55" i="1"/>
  <c r="N55" i="1" s="1"/>
  <c r="N54" i="1"/>
  <c r="M54" i="1"/>
  <c r="J54" i="1"/>
  <c r="N53" i="1"/>
  <c r="M53" i="1"/>
  <c r="J53" i="1"/>
  <c r="N52" i="1"/>
  <c r="M52" i="1"/>
  <c r="J52" i="1"/>
  <c r="N51" i="1"/>
  <c r="J51" i="1"/>
  <c r="M51" i="1" s="1"/>
  <c r="J50" i="1"/>
  <c r="N50" i="1" s="1"/>
  <c r="L48" i="1"/>
  <c r="L89" i="1" s="1"/>
  <c r="D48" i="1"/>
  <c r="D89" i="1" s="1"/>
  <c r="J47" i="1"/>
  <c r="N47" i="1" s="1"/>
  <c r="J46" i="1"/>
  <c r="M46" i="1" s="1"/>
  <c r="N45" i="1"/>
  <c r="M45" i="1"/>
  <c r="J45" i="1"/>
  <c r="N44" i="1"/>
  <c r="M44" i="1"/>
  <c r="J44" i="1"/>
  <c r="J43" i="1"/>
  <c r="N43" i="1" s="1"/>
  <c r="J42" i="1"/>
  <c r="N42" i="1" s="1"/>
  <c r="J41" i="1"/>
  <c r="N41" i="1" s="1"/>
  <c r="J40" i="1"/>
  <c r="N40" i="1" s="1"/>
  <c r="J39" i="1"/>
  <c r="N39" i="1" s="1"/>
  <c r="M38" i="1"/>
  <c r="J38" i="1"/>
  <c r="N38" i="1" s="1"/>
  <c r="N37" i="1"/>
  <c r="M37" i="1"/>
  <c r="J37" i="1"/>
  <c r="M36" i="1"/>
  <c r="J36" i="1"/>
  <c r="N36" i="1" s="1"/>
  <c r="N35" i="1"/>
  <c r="M35" i="1"/>
  <c r="J35" i="1"/>
  <c r="N34" i="1"/>
  <c r="J34" i="1"/>
  <c r="M34" i="1" s="1"/>
  <c r="J33" i="1"/>
  <c r="N33" i="1" s="1"/>
  <c r="M32" i="1"/>
  <c r="J32" i="1"/>
  <c r="N32" i="1" s="1"/>
  <c r="J31" i="1"/>
  <c r="N31" i="1" s="1"/>
  <c r="J30" i="1"/>
  <c r="N30" i="1" s="1"/>
  <c r="N29" i="1"/>
  <c r="M29" i="1"/>
  <c r="J29" i="1"/>
  <c r="N28" i="1"/>
  <c r="M28" i="1"/>
  <c r="J28" i="1"/>
  <c r="J27" i="1"/>
  <c r="N27" i="1" s="1"/>
  <c r="J26" i="1"/>
  <c r="N26" i="1" s="1"/>
  <c r="J25" i="1"/>
  <c r="N25" i="1" s="1"/>
  <c r="J24" i="1"/>
  <c r="N24" i="1" s="1"/>
  <c r="J23" i="1"/>
  <c r="N23" i="1" s="1"/>
  <c r="M22" i="1"/>
  <c r="J22" i="1"/>
  <c r="N22" i="1" s="1"/>
  <c r="N21" i="1"/>
  <c r="M21" i="1"/>
  <c r="J21" i="1"/>
  <c r="M20" i="1"/>
  <c r="J20" i="1"/>
  <c r="N20" i="1" s="1"/>
  <c r="N19" i="1"/>
  <c r="M19" i="1"/>
  <c r="J19" i="1"/>
  <c r="N18" i="1"/>
  <c r="J18" i="1"/>
  <c r="M18" i="1" s="1"/>
  <c r="J17" i="1"/>
  <c r="N17" i="1" s="1"/>
  <c r="M16" i="1"/>
  <c r="J16" i="1"/>
  <c r="N16" i="1" s="1"/>
  <c r="J15" i="1"/>
  <c r="M15" i="1" s="1"/>
  <c r="J14" i="1"/>
  <c r="M14" i="1" s="1"/>
  <c r="N13" i="1"/>
  <c r="M13" i="1"/>
  <c r="J13" i="1"/>
  <c r="M12" i="1"/>
  <c r="J12" i="1"/>
  <c r="N12" i="1" s="1"/>
  <c r="J11" i="1"/>
  <c r="N11" i="1" s="1"/>
  <c r="J10" i="1"/>
  <c r="N10" i="1" s="1"/>
  <c r="J9" i="1"/>
  <c r="N9" i="1" s="1"/>
  <c r="J8" i="1"/>
  <c r="N8" i="1" s="1"/>
  <c r="J7" i="1"/>
  <c r="N7" i="1" s="1"/>
  <c r="M6" i="1"/>
  <c r="J6" i="1"/>
  <c r="N6" i="1" s="1"/>
  <c r="N5" i="1"/>
  <c r="M5" i="1"/>
  <c r="J5" i="1"/>
  <c r="M4" i="1"/>
  <c r="J4" i="1"/>
  <c r="N4" i="1" s="1"/>
  <c r="N87" i="1" l="1"/>
  <c r="M8" i="1"/>
  <c r="M24" i="1"/>
  <c r="M40" i="1"/>
  <c r="M57" i="1"/>
  <c r="M73" i="1"/>
  <c r="M30" i="1"/>
  <c r="M63" i="1"/>
  <c r="M9" i="1"/>
  <c r="N14" i="1"/>
  <c r="N48" i="1" s="1"/>
  <c r="N89" i="1" s="1"/>
  <c r="M25" i="1"/>
  <c r="M41" i="1"/>
  <c r="N46" i="1"/>
  <c r="M58" i="1"/>
  <c r="M74" i="1"/>
  <c r="N79" i="1"/>
  <c r="M47" i="1"/>
  <c r="M64" i="1"/>
  <c r="M80" i="1"/>
  <c r="M31" i="1"/>
  <c r="M10" i="1"/>
  <c r="N15" i="1"/>
  <c r="M26" i="1"/>
  <c r="M42" i="1"/>
  <c r="M59" i="1"/>
  <c r="M75" i="1"/>
  <c r="M11" i="1"/>
  <c r="M27" i="1"/>
  <c r="M43" i="1"/>
  <c r="M60" i="1"/>
  <c r="M76" i="1"/>
  <c r="M17" i="1"/>
  <c r="M33" i="1"/>
  <c r="M50" i="1"/>
  <c r="M66" i="1"/>
  <c r="M82" i="1"/>
  <c r="M77" i="1"/>
  <c r="M7" i="1"/>
  <c r="M23" i="1"/>
  <c r="M39" i="1"/>
  <c r="M56" i="1"/>
  <c r="M7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Valentin Pichenaud</author>
  </authors>
  <commentList>
    <comment ref="K27" authorId="0" shapeId="0" xr:uid="{E36C6800-5ACF-431E-A596-06B78C371D22}">
      <text>
        <r>
          <rPr>
            <b/>
            <sz val="9"/>
            <color indexed="81"/>
            <rFont val="Tahoma"/>
            <charset val="1"/>
          </rPr>
          <t>28 : Modifié à la main.
0 jour de CCA avant modification</t>
        </r>
      </text>
    </comment>
  </commentList>
</comments>
</file>

<file path=xl/sharedStrings.xml><?xml version="1.0" encoding="utf-8"?>
<sst xmlns="http://schemas.openxmlformats.org/spreadsheetml/2006/main" count="264" uniqueCount="147">
  <si>
    <t>Récapitulatif des financements - CCA</t>
  </si>
  <si>
    <t>Financement</t>
  </si>
  <si>
    <t>N°</t>
  </si>
  <si>
    <t>Intitulé</t>
  </si>
  <si>
    <t>Montant HT</t>
  </si>
  <si>
    <t>Début</t>
  </si>
  <si>
    <t>Fin</t>
  </si>
  <si>
    <t>Sortie</t>
  </si>
  <si>
    <t>Début période</t>
  </si>
  <si>
    <t>Fin période</t>
  </si>
  <si>
    <t>Nbre jour période</t>
  </si>
  <si>
    <t>Jour CCA</t>
  </si>
  <si>
    <t>Période HT</t>
  </si>
  <si>
    <t>Montant / jour</t>
  </si>
  <si>
    <t>CCA</t>
  </si>
  <si>
    <t>Crédit-bail</t>
  </si>
  <si>
    <t>4/0000001</t>
  </si>
  <si>
    <t>CB S200 - FE-063-LZ</t>
  </si>
  <si>
    <t>4/0000002</t>
  </si>
  <si>
    <t>CB S201 - FC-988-NJ</t>
  </si>
  <si>
    <t>4/0000003</t>
  </si>
  <si>
    <t>CB S202 - FE-836-VD</t>
  </si>
  <si>
    <t>4/0000004</t>
  </si>
  <si>
    <t>CB S203 - FE-691-VD</t>
  </si>
  <si>
    <t>4/0000005</t>
  </si>
  <si>
    <t>CB FENWICK H30 MANUCHAR</t>
  </si>
  <si>
    <t>4/0000006</t>
  </si>
  <si>
    <t>CB S206 - FJ-958-GF</t>
  </si>
  <si>
    <t>4/0000007</t>
  </si>
  <si>
    <t>CB S207 - FK-951-RG</t>
  </si>
  <si>
    <t>4/0000008</t>
  </si>
  <si>
    <t>CB S208 - FL-823-ZX</t>
  </si>
  <si>
    <t>4/0000009</t>
  </si>
  <si>
    <t>CB S209 - FN-624-QR</t>
  </si>
  <si>
    <t>4/0000010</t>
  </si>
  <si>
    <t>CB P070 - PF-139-RY</t>
  </si>
  <si>
    <t>4/0000011</t>
  </si>
  <si>
    <t>CB P071 - FP-911-SJ</t>
  </si>
  <si>
    <t>4/0000012</t>
  </si>
  <si>
    <t>CB P069 - FP-986-SR</t>
  </si>
  <si>
    <t>4/0000013</t>
  </si>
  <si>
    <t>CB P072 - FP-986-SR</t>
  </si>
  <si>
    <t>4/0000014</t>
  </si>
  <si>
    <t>CB S210 - FS-797-PZ</t>
  </si>
  <si>
    <t>4/0000015</t>
  </si>
  <si>
    <t>CB S211 - FS-503-WL</t>
  </si>
  <si>
    <t>4/0000016</t>
  </si>
  <si>
    <t>CB S213 - FV-147-CS</t>
  </si>
  <si>
    <t>4/0000017</t>
  </si>
  <si>
    <t>CB S214 - FV-767-RC</t>
  </si>
  <si>
    <t>4/0000018</t>
  </si>
  <si>
    <t>CB S215 - FW-256-RP</t>
  </si>
  <si>
    <t>4/0000019</t>
  </si>
  <si>
    <t>CB T191 - FY-520-NP            A VOIR PHILIPPE</t>
  </si>
  <si>
    <t>4/0000020</t>
  </si>
  <si>
    <t>CB T192 - FY-696-PN      IDEM A VOIR PHILIPPE</t>
  </si>
  <si>
    <t>4/0000021</t>
  </si>
  <si>
    <t>CB S216 - FZ-233-HJ</t>
  </si>
  <si>
    <t>4/0000022</t>
  </si>
  <si>
    <t>CB S217 - GA-137-WX</t>
  </si>
  <si>
    <t>4/0000023</t>
  </si>
  <si>
    <t>CB S218 - GD-677-PT</t>
  </si>
  <si>
    <t>4/0000024</t>
  </si>
  <si>
    <t>CB S219 - GE-370-BH</t>
  </si>
  <si>
    <t>4/0000025</t>
  </si>
  <si>
    <t>CB T197 - GE-636-VM</t>
  </si>
  <si>
    <t>4/0000026</t>
  </si>
  <si>
    <t>CB S220 - GF-504-HS</t>
  </si>
  <si>
    <t>4/0000027</t>
  </si>
  <si>
    <t>CB S223 - GG-494-JC</t>
  </si>
  <si>
    <t>4/0000028</t>
  </si>
  <si>
    <t>CB S224 - GG-388-RJ</t>
  </si>
  <si>
    <t>4/0000029</t>
  </si>
  <si>
    <t>CB S225 - GG-788-XQ</t>
  </si>
  <si>
    <t>4/0000030</t>
  </si>
  <si>
    <t>CB S226 - GH-167-HB</t>
  </si>
  <si>
    <t>4/0000032</t>
  </si>
  <si>
    <t>CB P076 - GM-310-BN</t>
  </si>
  <si>
    <t>4/0000033</t>
  </si>
  <si>
    <t>CB P077 - GM-573-GT</t>
  </si>
  <si>
    <t>4/0000034</t>
  </si>
  <si>
    <t>CB S227 - GL-148-MS</t>
  </si>
  <si>
    <t>4/0000035</t>
  </si>
  <si>
    <t>CB S228 - GL-182-MS</t>
  </si>
  <si>
    <t>4/0000036</t>
  </si>
  <si>
    <t>CB P074 - GE-320-SN</t>
  </si>
  <si>
    <t>4/0000037</t>
  </si>
  <si>
    <t>CB P075 - GK-502-XX</t>
  </si>
  <si>
    <t>4/0000038</t>
  </si>
  <si>
    <t>CB S229 - GQ-316-BJ</t>
  </si>
  <si>
    <t>4/0000039</t>
  </si>
  <si>
    <t>CB S230 - GQ-390-BJ</t>
  </si>
  <si>
    <t>4/0000040</t>
  </si>
  <si>
    <t>CB T208 - GP-870-LK</t>
  </si>
  <si>
    <t>4/0000041</t>
  </si>
  <si>
    <t>CB T209 - GP-778-LK</t>
  </si>
  <si>
    <t>4/0000042</t>
  </si>
  <si>
    <t>CB T210 - GP-692-LK</t>
  </si>
  <si>
    <t>4/0000043</t>
  </si>
  <si>
    <t>CB T214 - GR-648-ZM</t>
  </si>
  <si>
    <t>4/0000044</t>
  </si>
  <si>
    <t>CB S231 - GR-765-KJ</t>
  </si>
  <si>
    <t>4/0000045</t>
  </si>
  <si>
    <t>CB S232 - GR-316-QM</t>
  </si>
  <si>
    <t>Location</t>
  </si>
  <si>
    <t>T173 - FJ-547-KX</t>
  </si>
  <si>
    <t>T174 - FK-707-JN</t>
  </si>
  <si>
    <t>T175 - FK-771-JN</t>
  </si>
  <si>
    <t>T176 - FL-510-HL</t>
  </si>
  <si>
    <t>T177 - FL-478-HL</t>
  </si>
  <si>
    <t>T180 - FM-849-AN</t>
  </si>
  <si>
    <t>T179 - FM-042-AP</t>
  </si>
  <si>
    <t>T178 - FM-748-AM</t>
  </si>
  <si>
    <t>T181 - FM-947-AN</t>
  </si>
  <si>
    <t>T182 - FR-953-XL</t>
  </si>
  <si>
    <t>P073 - FQ-781-FD</t>
  </si>
  <si>
    <t>T183 - FV-540-AZ</t>
  </si>
  <si>
    <t>T184 - FV-732-JK</t>
  </si>
  <si>
    <t>T186 - FV-088-JL</t>
  </si>
  <si>
    <t>T185 - FV-304-JK</t>
  </si>
  <si>
    <t>T187 - FX-492-NH</t>
  </si>
  <si>
    <t>T188 - FX-690-MM</t>
  </si>
  <si>
    <t>T189 - FX-595-WK</t>
  </si>
  <si>
    <t>T190 - FY-072-JQ</t>
  </si>
  <si>
    <t>T194 - GD-248-LS</t>
  </si>
  <si>
    <t>T193 - GD-464-KS</t>
  </si>
  <si>
    <t>T195 - GD-869-NG</t>
  </si>
  <si>
    <t>T196 - GE-480-EQ</t>
  </si>
  <si>
    <t>T198 - GK-734-BX</t>
  </si>
  <si>
    <t>T199 - GK-700-BX</t>
  </si>
  <si>
    <t>T200 - GK-982-LS</t>
  </si>
  <si>
    <t>T201 - GK-950-LS</t>
  </si>
  <si>
    <t>T203 - GK-243-PV</t>
  </si>
  <si>
    <t>T202 - GK-204-PT</t>
  </si>
  <si>
    <t>4/0000031</t>
  </si>
  <si>
    <t>T204 - GK-079-PV</t>
  </si>
  <si>
    <t>T205 - GK-451-RQ</t>
  </si>
  <si>
    <t>T207 - GL-128-AQ</t>
  </si>
  <si>
    <t>T206 - GK-468-ZR</t>
  </si>
  <si>
    <t>P078 - GC-657-JJ</t>
  </si>
  <si>
    <t>T211 - GR-099-XE</t>
  </si>
  <si>
    <t>T212 - GR-271-XR</t>
  </si>
  <si>
    <t>T213 - GR-845-XQ</t>
  </si>
  <si>
    <t>Total</t>
  </si>
  <si>
    <t>OK - OD passée</t>
  </si>
  <si>
    <t>Sortie 05/10/2021</t>
  </si>
  <si>
    <t>Sortie 05/05/2023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</si>
</sst>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80"/>
        <bgColor rgb="FFFFFF80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4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4" fontId="0" fillId="0" borderId="7" xfId="0" applyNumberFormat="1" applyBorder="1"/>
    <xf numFmtId="14" fontId="0" fillId="0" borderId="7" xfId="0" applyNumberFormat="1" applyBorder="1"/>
    <xf numFmtId="164" fontId="0" fillId="0" borderId="7" xfId="0" applyNumberFormat="1" applyBorder="1"/>
    <xf numFmtId="0" fontId="0" fillId="0" borderId="8" xfId="0" applyBorder="1"/>
    <xf numFmtId="4" fontId="0" fillId="0" borderId="8" xfId="0" applyNumberFormat="1" applyBorder="1"/>
    <xf numFmtId="14" fontId="0" fillId="0" borderId="8" xfId="0" applyNumberFormat="1" applyBorder="1"/>
    <xf numFmtId="164" fontId="0" fillId="0" borderId="8" xfId="0" applyNumberFormat="1" applyBorder="1"/>
    <xf numFmtId="4" fontId="0" fillId="0" borderId="9" xfId="0" applyNumberFormat="1" applyBorder="1"/>
    <xf numFmtId="4" fontId="0" fillId="0" borderId="10" xfId="0" applyNumberFormat="1" applyBorder="1"/>
    <xf numFmtId="4" fontId="0" fillId="0" borderId="11" xfId="0" applyNumberFormat="1" applyBorder="1"/>
    <xf numFmtId="0" fontId="0" fillId="3" borderId="1" xfId="0" applyFill="1" applyBorder="1"/>
    <xf numFmtId="0" fontId="0" fillId="3" borderId="2" xfId="0" applyFill="1" applyBorder="1"/>
    <xf numFmtId="4" fontId="0" fillId="3" borderId="2" xfId="0" applyNumberFormat="1" applyFill="1" applyBorder="1"/>
    <xf numFmtId="4" fontId="0" fillId="3" borderId="3" xfId="0" applyNumberFormat="1" applyFill="1" applyBorder="1"/>
    <xf numFmtId="0" fontId="0" fillId="2" borderId="1" xfId="0" applyFill="1" applyBorder="1"/>
    <xf numFmtId="0" fontId="0" fillId="2" borderId="2" xfId="0" applyFill="1" applyBorder="1"/>
    <xf numFmtId="4" fontId="0" fillId="2" borderId="2" xfId="0" applyNumberFormat="1" applyFill="1" applyBorder="1"/>
    <xf numFmtId="4" fontId="0" fillId="2" borderId="3" xfId="0" applyNumberFormat="1" applyFill="1" applyBorder="1"/>
    <xf numFmtId="0" fontId="1" fillId="4" borderId="12" xfId="0" applyFont="1" applyFill="1" applyBorder="1"/>
    <xf numFmtId="0" fontId="2" fillId="5" borderId="0" xfId="0" applyFont="1" applyFill="1"/>
    <xf numFmtId="0" fontId="3" fillId="6" borderId="0" xfId="0" applyFont="1" applyFill="1"/>
    <xf numFmtId="0" fontId="0" fillId="0" borderId="0" xfId="0" applyAlignment="1">
      <alignment horizontal="center"/>
    </xf>
    <xf numFmtId="0" fontId="0" fillId="0" borderId="0" xfId="0"/>
    <xf numFmtId="0" fontId="0" fillId="5" borderId="5" xfId="0" applyFill="1" applyBorder="1"/>
    <xf numFmtId="0" fontId="0" fillId="5" borderId="0" xfId="0" applyFill="1"/>
    <xf numFmtId="4" fontId="0" fillId="5" borderId="0" xfId="0" applyNumberFormat="1" applyFill="1"/>
    <xf numFmtId="14" fontId="0" fillId="5" borderId="0" xfId="0" applyNumberFormat="1" applyFill="1"/>
    <xf numFmtId="164" fontId="0" fillId="5" borderId="0" xfId="0" applyNumberFormat="1" applyFill="1"/>
    <xf numFmtId="4" fontId="0" fillId="5" borderId="10" xfId="0" applyNumberFormat="1" applyFill="1" applyBorder="1"/>
    <xf numFmtId="164" fontId="2" fillId="5" borderId="0" xfId="0" applyNumberFormat="1" applyFont="1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9"/>
  <sheetViews>
    <sheetView tabSelected="1" workbookViewId="0">
      <pane xSplit="3" ySplit="3" topLeftCell="G16" activePane="bottomRight" state="frozen"/>
      <selection pane="topRight" activeCell="D1" sqref="D1"/>
      <selection pane="bottomLeft" activeCell="A4" sqref="A4"/>
      <selection pane="bottomRight" activeCell="K26" sqref="K26"/>
    </sheetView>
  </sheetViews>
  <sheetFormatPr baseColWidth="10" defaultColWidth="9.140625" defaultRowHeight="15" x14ac:dyDescent="0.25"/>
  <cols>
    <col min="1" max="1" width="15" customWidth="1"/>
    <col min="2" max="2" width="13" customWidth="1"/>
    <col min="3" max="3" width="63" customWidth="1"/>
    <col min="4" max="4" width="18" customWidth="1"/>
    <col min="5" max="7" width="14" customWidth="1"/>
    <col min="8" max="8" width="19" customWidth="1"/>
    <col min="9" max="9" width="15" customWidth="1"/>
    <col min="10" max="10" width="25" customWidth="1"/>
    <col min="11" max="11" width="12" customWidth="1"/>
    <col min="12" max="12" width="14" customWidth="1"/>
    <col min="13" max="13" width="20" customWidth="1"/>
    <col min="14" max="14" width="11" customWidth="1"/>
    <col min="16" max="16" width="25.28515625" customWidth="1"/>
    <col min="26" max="26" width="9.140625" customWidth="1"/>
  </cols>
  <sheetData>
    <row r="1" spans="1:14" x14ac:dyDescent="0.25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3" spans="1:14" x14ac:dyDescent="0.25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3" t="s">
        <v>14</v>
      </c>
    </row>
    <row r="4" spans="1:14" x14ac:dyDescent="0.25">
      <c r="A4" s="7" t="s">
        <v>15</v>
      </c>
      <c r="B4" s="10" t="s">
        <v>16</v>
      </c>
      <c r="C4" s="10" t="s">
        <v>17</v>
      </c>
      <c r="D4" s="11">
        <v>81115.5</v>
      </c>
      <c r="E4" s="12">
        <v>43543</v>
      </c>
      <c r="F4" s="12">
        <v>46100</v>
      </c>
      <c r="G4" s="12"/>
      <c r="H4" s="12">
        <v>45279</v>
      </c>
      <c r="I4" s="12">
        <v>45310</v>
      </c>
      <c r="J4" s="13">
        <f t="shared" ref="J4:J47" si="0">I4-H4</f>
        <v>31</v>
      </c>
      <c r="K4" s="13">
        <v>19</v>
      </c>
      <c r="L4" s="11">
        <v>954.3</v>
      </c>
      <c r="M4" s="11">
        <f t="shared" ref="M4:M47" si="1">L4/J4</f>
        <v>30.783870967741933</v>
      </c>
      <c r="N4" s="18">
        <f t="shared" ref="N4:N47" si="2">L4/J4*K4</f>
        <v>584.89354838709676</v>
      </c>
    </row>
    <row r="5" spans="1:14" x14ac:dyDescent="0.25">
      <c r="A5" s="8" t="s">
        <v>15</v>
      </c>
      <c r="B5" t="s">
        <v>18</v>
      </c>
      <c r="C5" t="s">
        <v>19</v>
      </c>
      <c r="D5" s="4">
        <v>81115.5</v>
      </c>
      <c r="E5" s="5">
        <v>43552</v>
      </c>
      <c r="F5" s="5">
        <v>46109</v>
      </c>
      <c r="G5" s="5"/>
      <c r="H5" s="5">
        <v>45288</v>
      </c>
      <c r="I5" s="5">
        <v>45319</v>
      </c>
      <c r="J5" s="6">
        <f t="shared" si="0"/>
        <v>31</v>
      </c>
      <c r="K5" s="6">
        <v>28</v>
      </c>
      <c r="L5" s="4">
        <v>954.3</v>
      </c>
      <c r="M5" s="4">
        <f t="shared" si="1"/>
        <v>30.783870967741933</v>
      </c>
      <c r="N5" s="19">
        <f t="shared" si="2"/>
        <v>861.94838709677413</v>
      </c>
    </row>
    <row r="6" spans="1:14" x14ac:dyDescent="0.25">
      <c r="A6" s="8" t="s">
        <v>15</v>
      </c>
      <c r="B6" t="s">
        <v>20</v>
      </c>
      <c r="C6" t="s">
        <v>21</v>
      </c>
      <c r="D6" s="4">
        <v>31656.45</v>
      </c>
      <c r="E6" s="5">
        <v>43557</v>
      </c>
      <c r="F6" s="5">
        <v>45749</v>
      </c>
      <c r="G6" s="5"/>
      <c r="H6" s="5">
        <v>45262</v>
      </c>
      <c r="I6" s="5">
        <v>45293</v>
      </c>
      <c r="J6" s="6">
        <f t="shared" si="0"/>
        <v>31</v>
      </c>
      <c r="K6" s="6">
        <v>2</v>
      </c>
      <c r="L6" s="4">
        <v>433.65</v>
      </c>
      <c r="M6" s="4">
        <f t="shared" si="1"/>
        <v>13.988709677419354</v>
      </c>
      <c r="N6" s="19">
        <f t="shared" si="2"/>
        <v>27.977419354838709</v>
      </c>
    </row>
    <row r="7" spans="1:14" x14ac:dyDescent="0.25">
      <c r="A7" s="8" t="s">
        <v>15</v>
      </c>
      <c r="B7" t="s">
        <v>22</v>
      </c>
      <c r="C7" t="s">
        <v>23</v>
      </c>
      <c r="D7" s="4">
        <v>31656.45</v>
      </c>
      <c r="E7" s="5">
        <v>43557</v>
      </c>
      <c r="F7" s="5">
        <v>45749</v>
      </c>
      <c r="G7" s="5"/>
      <c r="H7" s="5">
        <v>45262</v>
      </c>
      <c r="I7" s="5">
        <v>45293</v>
      </c>
      <c r="J7" s="6">
        <f t="shared" si="0"/>
        <v>31</v>
      </c>
      <c r="K7" s="6">
        <v>2</v>
      </c>
      <c r="L7" s="4">
        <v>433.65</v>
      </c>
      <c r="M7" s="4">
        <f t="shared" si="1"/>
        <v>13.988709677419354</v>
      </c>
      <c r="N7" s="19">
        <f t="shared" si="2"/>
        <v>27.977419354838709</v>
      </c>
    </row>
    <row r="8" spans="1:14" x14ac:dyDescent="0.25">
      <c r="A8" s="8" t="s">
        <v>15</v>
      </c>
      <c r="B8" t="s">
        <v>24</v>
      </c>
      <c r="C8" t="s">
        <v>25</v>
      </c>
      <c r="D8" s="4">
        <v>40208.400000000001</v>
      </c>
      <c r="E8" s="5">
        <v>43709</v>
      </c>
      <c r="F8" s="5">
        <v>45870</v>
      </c>
      <c r="G8" s="5"/>
      <c r="H8" s="5">
        <v>45261</v>
      </c>
      <c r="I8" s="5">
        <v>45292</v>
      </c>
      <c r="J8" s="6">
        <f t="shared" si="0"/>
        <v>31</v>
      </c>
      <c r="K8" s="6">
        <v>1</v>
      </c>
      <c r="L8" s="4">
        <v>558.45000000000005</v>
      </c>
      <c r="M8" s="4">
        <f t="shared" si="1"/>
        <v>18.014516129032259</v>
      </c>
      <c r="N8" s="19">
        <f t="shared" si="2"/>
        <v>18.014516129032259</v>
      </c>
    </row>
    <row r="9" spans="1:14" x14ac:dyDescent="0.25">
      <c r="A9" s="8" t="s">
        <v>15</v>
      </c>
      <c r="B9" t="s">
        <v>26</v>
      </c>
      <c r="C9" t="s">
        <v>27</v>
      </c>
      <c r="D9" s="4">
        <v>46081.9</v>
      </c>
      <c r="E9" s="5">
        <v>43713</v>
      </c>
      <c r="F9" s="5">
        <v>46270</v>
      </c>
      <c r="G9" s="5"/>
      <c r="H9" s="5">
        <v>45265</v>
      </c>
      <c r="I9" s="5">
        <v>45296</v>
      </c>
      <c r="J9" s="6">
        <f t="shared" si="0"/>
        <v>31</v>
      </c>
      <c r="K9" s="6">
        <v>5</v>
      </c>
      <c r="L9" s="4">
        <v>542.14</v>
      </c>
      <c r="M9" s="4">
        <f t="shared" si="1"/>
        <v>17.488387096774193</v>
      </c>
      <c r="N9" s="19">
        <f t="shared" si="2"/>
        <v>87.441935483870964</v>
      </c>
    </row>
    <row r="10" spans="1:14" x14ac:dyDescent="0.25">
      <c r="A10" s="8" t="s">
        <v>15</v>
      </c>
      <c r="B10" t="s">
        <v>28</v>
      </c>
      <c r="C10" t="s">
        <v>29</v>
      </c>
      <c r="D10" s="4">
        <v>77276.160000000003</v>
      </c>
      <c r="E10" s="5">
        <v>43739</v>
      </c>
      <c r="F10" s="5">
        <v>46082</v>
      </c>
      <c r="G10" s="5"/>
      <c r="H10" s="5">
        <v>45261</v>
      </c>
      <c r="I10" s="5">
        <v>45292</v>
      </c>
      <c r="J10" s="6">
        <f t="shared" si="0"/>
        <v>31</v>
      </c>
      <c r="K10" s="6">
        <v>1</v>
      </c>
      <c r="L10" s="4">
        <v>990.72</v>
      </c>
      <c r="M10" s="4">
        <f t="shared" si="1"/>
        <v>31.958709677419357</v>
      </c>
      <c r="N10" s="19">
        <f t="shared" si="2"/>
        <v>31.958709677419357</v>
      </c>
    </row>
    <row r="11" spans="1:14" x14ac:dyDescent="0.25">
      <c r="A11" s="8" t="s">
        <v>15</v>
      </c>
      <c r="B11" t="s">
        <v>30</v>
      </c>
      <c r="C11" t="s">
        <v>31</v>
      </c>
      <c r="D11" s="4">
        <v>44148.15</v>
      </c>
      <c r="E11" s="5">
        <v>43796</v>
      </c>
      <c r="F11" s="5">
        <v>46353</v>
      </c>
      <c r="G11" s="5"/>
      <c r="H11" s="5">
        <v>45287</v>
      </c>
      <c r="I11" s="5">
        <v>45318</v>
      </c>
      <c r="J11" s="6">
        <f t="shared" si="0"/>
        <v>31</v>
      </c>
      <c r="K11" s="6">
        <v>27</v>
      </c>
      <c r="L11" s="4">
        <v>519.39</v>
      </c>
      <c r="M11" s="4">
        <f t="shared" si="1"/>
        <v>16.754516129032258</v>
      </c>
      <c r="N11" s="19">
        <f t="shared" si="2"/>
        <v>452.37193548387097</v>
      </c>
    </row>
    <row r="12" spans="1:14" x14ac:dyDescent="0.25">
      <c r="A12" s="8" t="s">
        <v>15</v>
      </c>
      <c r="B12" t="s">
        <v>32</v>
      </c>
      <c r="C12" t="s">
        <v>33</v>
      </c>
      <c r="D12" s="4">
        <v>66542</v>
      </c>
      <c r="E12" s="5">
        <v>43888</v>
      </c>
      <c r="F12" s="5">
        <v>45988</v>
      </c>
      <c r="G12" s="5"/>
      <c r="H12" s="5">
        <v>45287</v>
      </c>
      <c r="I12" s="5">
        <v>45318</v>
      </c>
      <c r="J12" s="6">
        <f t="shared" si="0"/>
        <v>31</v>
      </c>
      <c r="K12" s="6">
        <v>27</v>
      </c>
      <c r="L12" s="4">
        <v>950.6</v>
      </c>
      <c r="M12" s="4">
        <f t="shared" si="1"/>
        <v>30.664516129032258</v>
      </c>
      <c r="N12" s="19">
        <f t="shared" si="2"/>
        <v>827.94193548387091</v>
      </c>
    </row>
    <row r="13" spans="1:14" x14ac:dyDescent="0.25">
      <c r="A13" s="8" t="s">
        <v>15</v>
      </c>
      <c r="B13" t="s">
        <v>34</v>
      </c>
      <c r="C13" t="s">
        <v>35</v>
      </c>
      <c r="D13" s="4">
        <v>124731</v>
      </c>
      <c r="E13" s="5">
        <v>43980</v>
      </c>
      <c r="F13" s="5">
        <v>45776</v>
      </c>
      <c r="G13" s="5"/>
      <c r="H13" s="5">
        <v>45289</v>
      </c>
      <c r="I13" s="5">
        <v>45320</v>
      </c>
      <c r="J13" s="6">
        <f t="shared" si="0"/>
        <v>31</v>
      </c>
      <c r="K13" s="6">
        <v>29</v>
      </c>
      <c r="L13" s="4">
        <v>2078.85</v>
      </c>
      <c r="M13" s="4">
        <f t="shared" si="1"/>
        <v>67.059677419354841</v>
      </c>
      <c r="N13" s="19">
        <f t="shared" si="2"/>
        <v>1944.7306451612903</v>
      </c>
    </row>
    <row r="14" spans="1:14" x14ac:dyDescent="0.25">
      <c r="A14" s="8" t="s">
        <v>15</v>
      </c>
      <c r="B14" t="s">
        <v>36</v>
      </c>
      <c r="C14" t="s">
        <v>37</v>
      </c>
      <c r="D14" s="4">
        <v>85684.32</v>
      </c>
      <c r="E14" s="5">
        <v>43980</v>
      </c>
      <c r="F14" s="5">
        <v>46141</v>
      </c>
      <c r="G14" s="5"/>
      <c r="H14" s="5">
        <v>45289</v>
      </c>
      <c r="I14" s="5">
        <v>45320</v>
      </c>
      <c r="J14" s="6">
        <f t="shared" si="0"/>
        <v>31</v>
      </c>
      <c r="K14" s="6">
        <v>29</v>
      </c>
      <c r="L14" s="4">
        <v>1190.06</v>
      </c>
      <c r="M14" s="4">
        <f t="shared" si="1"/>
        <v>38.389032258064518</v>
      </c>
      <c r="N14" s="19">
        <f t="shared" si="2"/>
        <v>1113.2819354838709</v>
      </c>
    </row>
    <row r="15" spans="1:14" x14ac:dyDescent="0.25">
      <c r="A15" s="8" t="s">
        <v>15</v>
      </c>
      <c r="B15" t="s">
        <v>38</v>
      </c>
      <c r="C15" t="s">
        <v>39</v>
      </c>
      <c r="D15" s="4">
        <v>91158.48</v>
      </c>
      <c r="E15" s="5">
        <v>43987</v>
      </c>
      <c r="F15" s="5">
        <v>46147</v>
      </c>
      <c r="G15" s="5"/>
      <c r="H15" s="5">
        <v>45265</v>
      </c>
      <c r="I15" s="5">
        <v>45296</v>
      </c>
      <c r="J15" s="6">
        <f t="shared" si="0"/>
        <v>31</v>
      </c>
      <c r="K15" s="6">
        <v>5</v>
      </c>
      <c r="L15" s="4">
        <v>1266.0899999999999</v>
      </c>
      <c r="M15" s="4">
        <f t="shared" si="1"/>
        <v>40.841612903225801</v>
      </c>
      <c r="N15" s="19">
        <f t="shared" si="2"/>
        <v>204.20806451612901</v>
      </c>
    </row>
    <row r="16" spans="1:14" x14ac:dyDescent="0.25">
      <c r="A16" s="8" t="s">
        <v>15</v>
      </c>
      <c r="B16" t="s">
        <v>40</v>
      </c>
      <c r="C16" t="s">
        <v>41</v>
      </c>
      <c r="D16" s="4">
        <v>127635</v>
      </c>
      <c r="E16" s="5">
        <v>43987</v>
      </c>
      <c r="F16" s="5">
        <v>45782</v>
      </c>
      <c r="G16" s="5"/>
      <c r="H16" s="5">
        <v>45265</v>
      </c>
      <c r="I16" s="5">
        <v>45296</v>
      </c>
      <c r="J16" s="6">
        <f t="shared" si="0"/>
        <v>31</v>
      </c>
      <c r="K16" s="6">
        <v>5</v>
      </c>
      <c r="L16" s="4">
        <v>2127.25</v>
      </c>
      <c r="M16" s="4">
        <f t="shared" si="1"/>
        <v>68.620967741935488</v>
      </c>
      <c r="N16" s="19">
        <f t="shared" si="2"/>
        <v>343.10483870967744</v>
      </c>
    </row>
    <row r="17" spans="1:14" x14ac:dyDescent="0.25">
      <c r="A17" s="8" t="s">
        <v>15</v>
      </c>
      <c r="B17" t="s">
        <v>42</v>
      </c>
      <c r="C17" t="s">
        <v>43</v>
      </c>
      <c r="D17" s="4">
        <v>31476.240000000002</v>
      </c>
      <c r="E17" s="5">
        <v>44102</v>
      </c>
      <c r="F17" s="5">
        <v>46262</v>
      </c>
      <c r="G17" s="5"/>
      <c r="H17" s="5">
        <v>45288</v>
      </c>
      <c r="I17" s="5">
        <v>45319</v>
      </c>
      <c r="J17" s="6">
        <f t="shared" si="0"/>
        <v>31</v>
      </c>
      <c r="K17" s="6">
        <v>28</v>
      </c>
      <c r="L17" s="4">
        <v>437.17</v>
      </c>
      <c r="M17" s="4">
        <f t="shared" si="1"/>
        <v>14.10225806451613</v>
      </c>
      <c r="N17" s="19">
        <f t="shared" si="2"/>
        <v>394.86322580645162</v>
      </c>
    </row>
    <row r="18" spans="1:14" x14ac:dyDescent="0.25">
      <c r="A18" s="8" t="s">
        <v>15</v>
      </c>
      <c r="B18" t="s">
        <v>44</v>
      </c>
      <c r="C18" t="s">
        <v>45</v>
      </c>
      <c r="D18" s="4">
        <v>31588.560000000001</v>
      </c>
      <c r="E18" s="5">
        <v>44113</v>
      </c>
      <c r="F18" s="5">
        <v>46274</v>
      </c>
      <c r="G18" s="5"/>
      <c r="H18" s="5">
        <v>45269</v>
      </c>
      <c r="I18" s="5">
        <v>45300</v>
      </c>
      <c r="J18" s="6">
        <f t="shared" si="0"/>
        <v>31</v>
      </c>
      <c r="K18" s="6">
        <v>9</v>
      </c>
      <c r="L18" s="4">
        <v>438.73</v>
      </c>
      <c r="M18" s="4">
        <f t="shared" si="1"/>
        <v>14.15258064516129</v>
      </c>
      <c r="N18" s="19">
        <f t="shared" si="2"/>
        <v>127.37322580645161</v>
      </c>
    </row>
    <row r="19" spans="1:14" x14ac:dyDescent="0.25">
      <c r="A19" s="8" t="s">
        <v>15</v>
      </c>
      <c r="B19" t="s">
        <v>46</v>
      </c>
      <c r="C19" t="s">
        <v>47</v>
      </c>
      <c r="D19" s="4">
        <v>70639.92</v>
      </c>
      <c r="E19" s="5">
        <v>44151</v>
      </c>
      <c r="F19" s="5">
        <v>46311</v>
      </c>
      <c r="G19" s="5"/>
      <c r="H19" s="5">
        <v>45276</v>
      </c>
      <c r="I19" s="5">
        <v>45307</v>
      </c>
      <c r="J19" s="6">
        <f t="shared" si="0"/>
        <v>31</v>
      </c>
      <c r="K19" s="6">
        <v>16</v>
      </c>
      <c r="L19" s="4">
        <v>981.11</v>
      </c>
      <c r="M19" s="4">
        <f t="shared" si="1"/>
        <v>31.648709677419355</v>
      </c>
      <c r="N19" s="19">
        <f t="shared" si="2"/>
        <v>506.37935483870967</v>
      </c>
    </row>
    <row r="20" spans="1:14" x14ac:dyDescent="0.25">
      <c r="A20" s="8" t="s">
        <v>15</v>
      </c>
      <c r="B20" t="s">
        <v>48</v>
      </c>
      <c r="C20" t="s">
        <v>49</v>
      </c>
      <c r="D20" s="4">
        <v>89656.56</v>
      </c>
      <c r="E20" s="5">
        <v>44197</v>
      </c>
      <c r="F20" s="5">
        <v>46357</v>
      </c>
      <c r="G20" s="5"/>
      <c r="H20" s="5">
        <v>45261</v>
      </c>
      <c r="I20" s="5">
        <v>45292</v>
      </c>
      <c r="J20" s="6">
        <f t="shared" si="0"/>
        <v>31</v>
      </c>
      <c r="K20" s="6">
        <v>1</v>
      </c>
      <c r="L20" s="4">
        <v>1245.23</v>
      </c>
      <c r="M20" s="4">
        <f t="shared" si="1"/>
        <v>40.168709677419358</v>
      </c>
      <c r="N20" s="19">
        <f t="shared" si="2"/>
        <v>40.168709677419358</v>
      </c>
    </row>
    <row r="21" spans="1:14" x14ac:dyDescent="0.25">
      <c r="A21" s="8" t="s">
        <v>15</v>
      </c>
      <c r="B21" t="s">
        <v>50</v>
      </c>
      <c r="C21" t="s">
        <v>51</v>
      </c>
      <c r="D21" s="4">
        <v>89339.04</v>
      </c>
      <c r="E21" s="5">
        <v>44222</v>
      </c>
      <c r="F21" s="5">
        <v>46382</v>
      </c>
      <c r="G21" s="5"/>
      <c r="H21" s="5">
        <v>45286</v>
      </c>
      <c r="I21" s="5">
        <v>45317</v>
      </c>
      <c r="J21" s="6">
        <f t="shared" si="0"/>
        <v>31</v>
      </c>
      <c r="K21" s="6">
        <v>26</v>
      </c>
      <c r="L21" s="4">
        <v>1240.82</v>
      </c>
      <c r="M21" s="4">
        <f t="shared" si="1"/>
        <v>40.026451612903223</v>
      </c>
      <c r="N21" s="19">
        <f t="shared" si="2"/>
        <v>1040.6877419354837</v>
      </c>
    </row>
    <row r="22" spans="1:14" x14ac:dyDescent="0.25">
      <c r="A22" s="8" t="s">
        <v>15</v>
      </c>
      <c r="B22" t="s">
        <v>52</v>
      </c>
      <c r="C22" t="s">
        <v>53</v>
      </c>
      <c r="D22" s="4">
        <v>88029.36</v>
      </c>
      <c r="E22" s="5">
        <v>44305</v>
      </c>
      <c r="F22" s="5">
        <v>46465</v>
      </c>
      <c r="G22" s="5"/>
      <c r="H22" s="5">
        <v>45279</v>
      </c>
      <c r="I22" s="5">
        <v>45310</v>
      </c>
      <c r="J22" s="6">
        <f t="shared" si="0"/>
        <v>31</v>
      </c>
      <c r="K22" s="6">
        <v>19</v>
      </c>
      <c r="L22" s="4">
        <v>1222.6300000000001</v>
      </c>
      <c r="M22" s="4">
        <f t="shared" si="1"/>
        <v>39.439677419354844</v>
      </c>
      <c r="N22" s="19">
        <f t="shared" si="2"/>
        <v>749.35387096774207</v>
      </c>
    </row>
    <row r="23" spans="1:14" x14ac:dyDescent="0.25">
      <c r="A23" s="8" t="s">
        <v>15</v>
      </c>
      <c r="B23" t="s">
        <v>54</v>
      </c>
      <c r="C23" t="s">
        <v>55</v>
      </c>
      <c r="D23" s="4">
        <v>88029.36</v>
      </c>
      <c r="E23" s="5">
        <v>44305</v>
      </c>
      <c r="F23" s="5">
        <v>46465</v>
      </c>
      <c r="G23" s="5"/>
      <c r="H23" s="5">
        <v>45279</v>
      </c>
      <c r="I23" s="5">
        <v>45310</v>
      </c>
      <c r="J23" s="6">
        <f t="shared" si="0"/>
        <v>31</v>
      </c>
      <c r="K23" s="6">
        <v>19</v>
      </c>
      <c r="L23" s="4">
        <v>1222.6300000000001</v>
      </c>
      <c r="M23" s="4">
        <f t="shared" si="1"/>
        <v>39.439677419354844</v>
      </c>
      <c r="N23" s="19">
        <f t="shared" si="2"/>
        <v>749.35387096774207</v>
      </c>
    </row>
    <row r="24" spans="1:14" x14ac:dyDescent="0.25">
      <c r="A24" s="8" t="s">
        <v>15</v>
      </c>
      <c r="B24" t="s">
        <v>56</v>
      </c>
      <c r="C24" t="s">
        <v>57</v>
      </c>
      <c r="D24" s="4">
        <v>29105.279999999999</v>
      </c>
      <c r="E24" s="5">
        <v>44335</v>
      </c>
      <c r="F24" s="5">
        <v>46496</v>
      </c>
      <c r="G24" s="5"/>
      <c r="H24" s="5">
        <v>45279</v>
      </c>
      <c r="I24" s="5">
        <v>45310</v>
      </c>
      <c r="J24" s="6">
        <f t="shared" si="0"/>
        <v>31</v>
      </c>
      <c r="K24" s="6">
        <v>19</v>
      </c>
      <c r="L24" s="4">
        <v>404.24</v>
      </c>
      <c r="M24" s="4">
        <f t="shared" si="1"/>
        <v>13.040000000000001</v>
      </c>
      <c r="N24" s="19">
        <f t="shared" si="2"/>
        <v>247.76000000000002</v>
      </c>
    </row>
    <row r="25" spans="1:14" x14ac:dyDescent="0.25">
      <c r="A25" s="8" t="s">
        <v>15</v>
      </c>
      <c r="B25" t="s">
        <v>58</v>
      </c>
      <c r="C25" t="s">
        <v>59</v>
      </c>
      <c r="D25" s="4">
        <v>75358.8</v>
      </c>
      <c r="E25" s="5">
        <v>44399</v>
      </c>
      <c r="F25" s="5">
        <v>46560</v>
      </c>
      <c r="G25" s="5"/>
      <c r="H25" s="5">
        <v>45282</v>
      </c>
      <c r="I25" s="5">
        <v>45313</v>
      </c>
      <c r="J25" s="6">
        <f t="shared" si="0"/>
        <v>31</v>
      </c>
      <c r="K25" s="6">
        <v>22</v>
      </c>
      <c r="L25" s="4">
        <v>1046.6500000000001</v>
      </c>
      <c r="M25" s="4">
        <f t="shared" si="1"/>
        <v>33.762903225806454</v>
      </c>
      <c r="N25" s="19">
        <f t="shared" si="2"/>
        <v>742.78387096774202</v>
      </c>
    </row>
    <row r="26" spans="1:14" x14ac:dyDescent="0.25">
      <c r="A26" s="8" t="s">
        <v>15</v>
      </c>
      <c r="B26" t="s">
        <v>60</v>
      </c>
      <c r="C26" t="s">
        <v>61</v>
      </c>
      <c r="D26" s="4">
        <v>39582.6</v>
      </c>
      <c r="E26" s="5">
        <v>44565</v>
      </c>
      <c r="F26" s="5">
        <v>46360</v>
      </c>
      <c r="G26" s="5"/>
      <c r="H26" s="5">
        <v>45264</v>
      </c>
      <c r="I26" s="5">
        <v>45295</v>
      </c>
      <c r="J26" s="6">
        <f t="shared" si="0"/>
        <v>31</v>
      </c>
      <c r="K26" s="6">
        <v>4</v>
      </c>
      <c r="L26" s="4">
        <v>659.71</v>
      </c>
      <c r="M26" s="4">
        <f t="shared" si="1"/>
        <v>21.280967741935484</v>
      </c>
      <c r="N26" s="19">
        <f t="shared" si="2"/>
        <v>85.123870967741937</v>
      </c>
    </row>
    <row r="27" spans="1:14" s="35" customFormat="1" x14ac:dyDescent="0.25">
      <c r="A27" s="34" t="s">
        <v>15</v>
      </c>
      <c r="B27" s="35" t="s">
        <v>62</v>
      </c>
      <c r="C27" s="35" t="s">
        <v>63</v>
      </c>
      <c r="D27" s="36">
        <v>38594.879999999997</v>
      </c>
      <c r="E27" s="37">
        <v>44592</v>
      </c>
      <c r="F27" s="37">
        <v>46752</v>
      </c>
      <c r="G27" s="37"/>
      <c r="H27" s="37">
        <v>45291</v>
      </c>
      <c r="I27" s="37">
        <v>45319</v>
      </c>
      <c r="J27" s="38">
        <f t="shared" si="0"/>
        <v>28</v>
      </c>
      <c r="K27" s="40">
        <v>28</v>
      </c>
      <c r="L27" s="36">
        <v>536.04</v>
      </c>
      <c r="M27" s="36">
        <f t="shared" si="1"/>
        <v>19.144285714285711</v>
      </c>
      <c r="N27" s="39">
        <f t="shared" si="2"/>
        <v>536.04</v>
      </c>
    </row>
    <row r="28" spans="1:14" x14ac:dyDescent="0.25">
      <c r="A28" s="8" t="s">
        <v>15</v>
      </c>
      <c r="B28" t="s">
        <v>64</v>
      </c>
      <c r="C28" t="s">
        <v>65</v>
      </c>
      <c r="D28" s="4">
        <v>113510.88</v>
      </c>
      <c r="E28" s="5">
        <v>44645</v>
      </c>
      <c r="F28" s="5">
        <v>46808</v>
      </c>
      <c r="G28" s="5"/>
      <c r="H28" s="5">
        <v>45285</v>
      </c>
      <c r="I28" s="5">
        <v>45316</v>
      </c>
      <c r="J28" s="6">
        <f t="shared" si="0"/>
        <v>31</v>
      </c>
      <c r="K28" s="6">
        <v>25</v>
      </c>
      <c r="L28" s="4">
        <v>1576.54</v>
      </c>
      <c r="M28" s="4">
        <f t="shared" si="1"/>
        <v>50.85612903225806</v>
      </c>
      <c r="N28" s="19">
        <f t="shared" si="2"/>
        <v>1271.4032258064515</v>
      </c>
    </row>
    <row r="29" spans="1:14" x14ac:dyDescent="0.25">
      <c r="A29" s="8" t="s">
        <v>15</v>
      </c>
      <c r="B29" t="s">
        <v>66</v>
      </c>
      <c r="C29" t="s">
        <v>67</v>
      </c>
      <c r="D29" s="4">
        <v>70974.720000000001</v>
      </c>
      <c r="E29" s="5">
        <v>44666</v>
      </c>
      <c r="F29" s="5">
        <v>46827</v>
      </c>
      <c r="G29" s="5"/>
      <c r="H29" s="5">
        <v>45275</v>
      </c>
      <c r="I29" s="5">
        <v>45306</v>
      </c>
      <c r="J29" s="6">
        <f t="shared" si="0"/>
        <v>31</v>
      </c>
      <c r="K29" s="6">
        <v>15</v>
      </c>
      <c r="L29" s="4">
        <v>985.76</v>
      </c>
      <c r="M29" s="4">
        <f t="shared" si="1"/>
        <v>31.798709677419353</v>
      </c>
      <c r="N29" s="19">
        <f t="shared" si="2"/>
        <v>476.98064516129028</v>
      </c>
    </row>
    <row r="30" spans="1:14" x14ac:dyDescent="0.25">
      <c r="A30" s="8" t="s">
        <v>15</v>
      </c>
      <c r="B30" t="s">
        <v>68</v>
      </c>
      <c r="C30" t="s">
        <v>69</v>
      </c>
      <c r="D30" s="4">
        <v>39504.959999999999</v>
      </c>
      <c r="E30" s="5">
        <v>44711</v>
      </c>
      <c r="F30" s="5">
        <v>46873</v>
      </c>
      <c r="G30" s="5"/>
      <c r="H30" s="5">
        <v>45290</v>
      </c>
      <c r="I30" s="5">
        <v>45321</v>
      </c>
      <c r="J30" s="6">
        <f t="shared" si="0"/>
        <v>31</v>
      </c>
      <c r="K30" s="6">
        <v>30</v>
      </c>
      <c r="L30" s="4">
        <v>548.67999999999995</v>
      </c>
      <c r="M30" s="4">
        <f t="shared" si="1"/>
        <v>17.699354838709677</v>
      </c>
      <c r="N30" s="19">
        <f t="shared" si="2"/>
        <v>530.98064516129034</v>
      </c>
    </row>
    <row r="31" spans="1:14" x14ac:dyDescent="0.25">
      <c r="A31" s="8" t="s">
        <v>15</v>
      </c>
      <c r="B31" t="s">
        <v>70</v>
      </c>
      <c r="C31" t="s">
        <v>71</v>
      </c>
      <c r="D31" s="4">
        <v>72030.960000000006</v>
      </c>
      <c r="E31" s="5">
        <v>44726</v>
      </c>
      <c r="F31" s="5">
        <v>46887</v>
      </c>
      <c r="G31" s="5"/>
      <c r="H31" s="5">
        <v>45274</v>
      </c>
      <c r="I31" s="5">
        <v>45305</v>
      </c>
      <c r="J31" s="6">
        <f t="shared" si="0"/>
        <v>31</v>
      </c>
      <c r="K31" s="6">
        <v>14</v>
      </c>
      <c r="L31" s="4">
        <v>1000.43</v>
      </c>
      <c r="M31" s="4">
        <f t="shared" si="1"/>
        <v>32.271935483870969</v>
      </c>
      <c r="N31" s="19">
        <f t="shared" si="2"/>
        <v>451.80709677419355</v>
      </c>
    </row>
    <row r="32" spans="1:14" x14ac:dyDescent="0.25">
      <c r="A32" s="8" t="s">
        <v>15</v>
      </c>
      <c r="B32" t="s">
        <v>72</v>
      </c>
      <c r="C32" t="s">
        <v>73</v>
      </c>
      <c r="D32" s="4">
        <v>82649.52</v>
      </c>
      <c r="E32" s="5">
        <v>44741</v>
      </c>
      <c r="F32" s="5">
        <v>46902</v>
      </c>
      <c r="G32" s="5"/>
      <c r="H32" s="5">
        <v>45289</v>
      </c>
      <c r="I32" s="5">
        <v>45320</v>
      </c>
      <c r="J32" s="6">
        <f t="shared" si="0"/>
        <v>31</v>
      </c>
      <c r="K32" s="6">
        <v>29</v>
      </c>
      <c r="L32" s="4">
        <v>1147.9100000000001</v>
      </c>
      <c r="M32" s="4">
        <f t="shared" si="1"/>
        <v>37.029354838709679</v>
      </c>
      <c r="N32" s="19">
        <f t="shared" si="2"/>
        <v>1073.8512903225808</v>
      </c>
    </row>
    <row r="33" spans="1:16" x14ac:dyDescent="0.25">
      <c r="A33" s="8" t="s">
        <v>15</v>
      </c>
      <c r="B33" t="s">
        <v>74</v>
      </c>
      <c r="C33" t="s">
        <v>75</v>
      </c>
      <c r="D33" s="4">
        <v>83166.48</v>
      </c>
      <c r="E33" s="5">
        <v>44741</v>
      </c>
      <c r="F33" s="5">
        <v>46902</v>
      </c>
      <c r="G33" s="5"/>
      <c r="H33" s="5">
        <v>45289</v>
      </c>
      <c r="I33" s="5">
        <v>45320</v>
      </c>
      <c r="J33" s="6">
        <f t="shared" si="0"/>
        <v>31</v>
      </c>
      <c r="K33" s="6">
        <v>29</v>
      </c>
      <c r="L33" s="4">
        <v>1155.0899999999999</v>
      </c>
      <c r="M33" s="4">
        <f t="shared" si="1"/>
        <v>37.260967741935481</v>
      </c>
      <c r="N33" s="19">
        <f t="shared" si="2"/>
        <v>1080.568064516129</v>
      </c>
    </row>
    <row r="34" spans="1:16" x14ac:dyDescent="0.25">
      <c r="A34" s="8" t="s">
        <v>15</v>
      </c>
      <c r="B34" t="s">
        <v>76</v>
      </c>
      <c r="C34" t="s">
        <v>77</v>
      </c>
      <c r="D34" s="4">
        <v>142968.24</v>
      </c>
      <c r="E34" s="5">
        <v>44973</v>
      </c>
      <c r="F34" s="5">
        <v>47134</v>
      </c>
      <c r="G34" s="5"/>
      <c r="H34" s="5">
        <v>45276</v>
      </c>
      <c r="I34" s="5">
        <v>45307</v>
      </c>
      <c r="J34" s="6">
        <f t="shared" si="0"/>
        <v>31</v>
      </c>
      <c r="K34" s="6">
        <v>16</v>
      </c>
      <c r="L34" s="4">
        <v>1985.67</v>
      </c>
      <c r="M34" s="4">
        <f t="shared" si="1"/>
        <v>64.053870967741943</v>
      </c>
      <c r="N34" s="19">
        <f t="shared" si="2"/>
        <v>1024.8619354838711</v>
      </c>
    </row>
    <row r="35" spans="1:16" x14ac:dyDescent="0.25">
      <c r="A35" s="8" t="s">
        <v>15</v>
      </c>
      <c r="B35" t="s">
        <v>78</v>
      </c>
      <c r="C35" t="s">
        <v>79</v>
      </c>
      <c r="D35" s="4">
        <v>88884</v>
      </c>
      <c r="E35" s="5">
        <v>44986</v>
      </c>
      <c r="F35" s="5">
        <v>47150</v>
      </c>
      <c r="G35" s="5"/>
      <c r="H35" s="5">
        <v>45261</v>
      </c>
      <c r="I35" s="5">
        <v>45292</v>
      </c>
      <c r="J35" s="6">
        <f t="shared" si="0"/>
        <v>31</v>
      </c>
      <c r="K35" s="6">
        <v>1</v>
      </c>
      <c r="L35" s="4">
        <v>1234.5</v>
      </c>
      <c r="M35" s="4">
        <f t="shared" si="1"/>
        <v>39.822580645161288</v>
      </c>
      <c r="N35" s="19">
        <f t="shared" si="2"/>
        <v>39.822580645161288</v>
      </c>
    </row>
    <row r="36" spans="1:16" x14ac:dyDescent="0.25">
      <c r="A36" s="8" t="s">
        <v>15</v>
      </c>
      <c r="B36" t="s">
        <v>80</v>
      </c>
      <c r="C36" t="s">
        <v>81</v>
      </c>
      <c r="D36" s="4">
        <v>39036</v>
      </c>
      <c r="E36" s="5">
        <v>44935</v>
      </c>
      <c r="F36" s="5">
        <v>46730</v>
      </c>
      <c r="G36" s="5"/>
      <c r="H36" s="5">
        <v>45269</v>
      </c>
      <c r="I36" s="5">
        <v>45300</v>
      </c>
      <c r="J36" s="6">
        <f t="shared" si="0"/>
        <v>31</v>
      </c>
      <c r="K36" s="6">
        <v>9</v>
      </c>
      <c r="L36" s="4">
        <v>650.6</v>
      </c>
      <c r="M36" s="4">
        <f t="shared" si="1"/>
        <v>20.987096774193549</v>
      </c>
      <c r="N36" s="19">
        <f t="shared" si="2"/>
        <v>188.88387096774196</v>
      </c>
    </row>
    <row r="37" spans="1:16" x14ac:dyDescent="0.25">
      <c r="A37" s="8" t="s">
        <v>15</v>
      </c>
      <c r="B37" t="s">
        <v>82</v>
      </c>
      <c r="C37" t="s">
        <v>83</v>
      </c>
      <c r="D37" s="4">
        <v>39036</v>
      </c>
      <c r="E37" s="5">
        <v>44935</v>
      </c>
      <c r="F37" s="5">
        <v>46730</v>
      </c>
      <c r="G37" s="5"/>
      <c r="H37" s="5">
        <v>45269</v>
      </c>
      <c r="I37" s="5">
        <v>45300</v>
      </c>
      <c r="J37" s="6">
        <f t="shared" si="0"/>
        <v>31</v>
      </c>
      <c r="K37" s="6">
        <v>9</v>
      </c>
      <c r="L37" s="4">
        <v>650.6</v>
      </c>
      <c r="M37" s="4">
        <f t="shared" si="1"/>
        <v>20.987096774193549</v>
      </c>
      <c r="N37" s="19">
        <f t="shared" si="2"/>
        <v>188.88387096774196</v>
      </c>
    </row>
    <row r="38" spans="1:16" x14ac:dyDescent="0.25">
      <c r="A38" s="8" t="s">
        <v>15</v>
      </c>
      <c r="B38" t="s">
        <v>84</v>
      </c>
      <c r="C38" t="s">
        <v>85</v>
      </c>
      <c r="D38" s="4">
        <v>96072.6</v>
      </c>
      <c r="E38" s="5">
        <v>44617</v>
      </c>
      <c r="F38" s="5">
        <v>46412</v>
      </c>
      <c r="G38" s="5"/>
      <c r="H38" s="5">
        <v>45285</v>
      </c>
      <c r="I38" s="5">
        <v>45316</v>
      </c>
      <c r="J38" s="6">
        <f t="shared" si="0"/>
        <v>31</v>
      </c>
      <c r="K38" s="6">
        <v>25</v>
      </c>
      <c r="L38" s="4">
        <v>1601.21</v>
      </c>
      <c r="M38" s="4">
        <f t="shared" si="1"/>
        <v>51.651935483870972</v>
      </c>
      <c r="N38" s="19">
        <f t="shared" si="2"/>
        <v>1291.2983870967744</v>
      </c>
    </row>
    <row r="39" spans="1:16" x14ac:dyDescent="0.25">
      <c r="A39" s="8" t="s">
        <v>15</v>
      </c>
      <c r="B39" t="s">
        <v>86</v>
      </c>
      <c r="C39" t="s">
        <v>87</v>
      </c>
      <c r="D39" s="4">
        <v>135469.44</v>
      </c>
      <c r="E39" s="5">
        <v>44901</v>
      </c>
      <c r="F39" s="5">
        <v>47063</v>
      </c>
      <c r="G39" s="5"/>
      <c r="H39" s="5">
        <v>45266</v>
      </c>
      <c r="I39" s="5">
        <v>45297</v>
      </c>
      <c r="J39" s="6">
        <f t="shared" si="0"/>
        <v>31</v>
      </c>
      <c r="K39" s="6">
        <v>6</v>
      </c>
      <c r="L39" s="4">
        <v>1881.52</v>
      </c>
      <c r="M39" s="4">
        <f t="shared" si="1"/>
        <v>60.694193548387098</v>
      </c>
      <c r="N39" s="19">
        <f t="shared" si="2"/>
        <v>364.1651612903226</v>
      </c>
    </row>
    <row r="40" spans="1:16" x14ac:dyDescent="0.25">
      <c r="A40" s="8" t="s">
        <v>15</v>
      </c>
      <c r="B40" t="s">
        <v>88</v>
      </c>
      <c r="C40" t="s">
        <v>89</v>
      </c>
      <c r="D40" s="4">
        <v>76638.240000000005</v>
      </c>
      <c r="E40" s="5">
        <v>45120</v>
      </c>
      <c r="F40" s="5">
        <v>47282</v>
      </c>
      <c r="G40" s="5"/>
      <c r="H40" s="5">
        <v>45273</v>
      </c>
      <c r="I40" s="5">
        <v>45304</v>
      </c>
      <c r="J40" s="6">
        <f t="shared" si="0"/>
        <v>31</v>
      </c>
      <c r="K40" s="6">
        <v>13</v>
      </c>
      <c r="L40" s="4">
        <v>1064.42</v>
      </c>
      <c r="M40" s="4">
        <f t="shared" si="1"/>
        <v>34.336129032258064</v>
      </c>
      <c r="N40" s="19">
        <f t="shared" si="2"/>
        <v>446.36967741935484</v>
      </c>
    </row>
    <row r="41" spans="1:16" x14ac:dyDescent="0.25">
      <c r="A41" s="8" t="s">
        <v>15</v>
      </c>
      <c r="B41" t="s">
        <v>90</v>
      </c>
      <c r="C41" t="s">
        <v>91</v>
      </c>
      <c r="D41" s="4">
        <v>76638.240000000005</v>
      </c>
      <c r="E41" s="5">
        <v>45120</v>
      </c>
      <c r="F41" s="5">
        <v>47282</v>
      </c>
      <c r="G41" s="5"/>
      <c r="H41" s="5">
        <v>45273</v>
      </c>
      <c r="I41" s="5">
        <v>45304</v>
      </c>
      <c r="J41" s="6">
        <f t="shared" si="0"/>
        <v>31</v>
      </c>
      <c r="K41" s="6">
        <v>13</v>
      </c>
      <c r="L41" s="4">
        <v>1064.42</v>
      </c>
      <c r="M41" s="4">
        <f t="shared" si="1"/>
        <v>34.336129032258064</v>
      </c>
      <c r="N41" s="19">
        <f t="shared" si="2"/>
        <v>446.36967741935484</v>
      </c>
    </row>
    <row r="42" spans="1:16" x14ac:dyDescent="0.25">
      <c r="A42" s="8" t="s">
        <v>15</v>
      </c>
      <c r="B42" t="s">
        <v>92</v>
      </c>
      <c r="C42" t="s">
        <v>93</v>
      </c>
      <c r="D42" s="4">
        <v>118269.6</v>
      </c>
      <c r="E42" s="5">
        <v>45258</v>
      </c>
      <c r="F42" s="5">
        <v>47054</v>
      </c>
      <c r="G42" s="5"/>
      <c r="H42" s="5">
        <v>45288</v>
      </c>
      <c r="I42" s="5">
        <v>45319</v>
      </c>
      <c r="J42" s="6">
        <f t="shared" si="0"/>
        <v>31</v>
      </c>
      <c r="K42" s="6">
        <v>28</v>
      </c>
      <c r="L42" s="4">
        <v>1971.16</v>
      </c>
      <c r="M42" s="4">
        <f t="shared" si="1"/>
        <v>63.585806451612903</v>
      </c>
      <c r="N42" s="19">
        <f t="shared" si="2"/>
        <v>1780.4025806451614</v>
      </c>
    </row>
    <row r="43" spans="1:16" x14ac:dyDescent="0.25">
      <c r="A43" s="8" t="s">
        <v>15</v>
      </c>
      <c r="B43" t="s">
        <v>94</v>
      </c>
      <c r="C43" t="s">
        <v>95</v>
      </c>
      <c r="D43" s="4">
        <v>118269.6</v>
      </c>
      <c r="E43" s="5">
        <v>45258</v>
      </c>
      <c r="F43" s="5">
        <v>47054</v>
      </c>
      <c r="G43" s="5"/>
      <c r="H43" s="5">
        <v>45288</v>
      </c>
      <c r="I43" s="5">
        <v>45319</v>
      </c>
      <c r="J43" s="6">
        <f t="shared" si="0"/>
        <v>31</v>
      </c>
      <c r="K43" s="6">
        <v>28</v>
      </c>
      <c r="L43" s="4">
        <v>1971.16</v>
      </c>
      <c r="M43" s="4">
        <f t="shared" si="1"/>
        <v>63.585806451612903</v>
      </c>
      <c r="N43" s="19">
        <f t="shared" si="2"/>
        <v>1780.4025806451614</v>
      </c>
    </row>
    <row r="44" spans="1:16" x14ac:dyDescent="0.25">
      <c r="A44" s="8" t="s">
        <v>15</v>
      </c>
      <c r="B44" t="s">
        <v>96</v>
      </c>
      <c r="C44" t="s">
        <v>97</v>
      </c>
      <c r="D44" s="4">
        <v>118269</v>
      </c>
      <c r="E44" s="5">
        <v>45258</v>
      </c>
      <c r="F44" s="5">
        <v>47054</v>
      </c>
      <c r="G44" s="5"/>
      <c r="H44" s="5">
        <v>45288</v>
      </c>
      <c r="I44" s="5">
        <v>45319</v>
      </c>
      <c r="J44" s="6">
        <f t="shared" si="0"/>
        <v>31</v>
      </c>
      <c r="K44" s="6">
        <v>28</v>
      </c>
      <c r="L44" s="4">
        <v>1971.15</v>
      </c>
      <c r="M44" s="4">
        <f t="shared" si="1"/>
        <v>63.585483870967742</v>
      </c>
      <c r="N44" s="19">
        <f t="shared" si="2"/>
        <v>1780.3935483870969</v>
      </c>
    </row>
    <row r="45" spans="1:16" x14ac:dyDescent="0.25">
      <c r="A45" s="8" t="s">
        <v>15</v>
      </c>
      <c r="B45" t="s">
        <v>98</v>
      </c>
      <c r="C45" t="s">
        <v>99</v>
      </c>
      <c r="D45" s="4">
        <v>118269</v>
      </c>
      <c r="E45" s="5">
        <v>45258</v>
      </c>
      <c r="F45" s="5">
        <v>47054</v>
      </c>
      <c r="G45" s="5"/>
      <c r="H45" s="5">
        <v>45288</v>
      </c>
      <c r="I45" s="5">
        <v>45319</v>
      </c>
      <c r="J45" s="6">
        <f t="shared" si="0"/>
        <v>31</v>
      </c>
      <c r="K45" s="6">
        <v>28</v>
      </c>
      <c r="L45" s="4">
        <v>1971.15</v>
      </c>
      <c r="M45" s="4">
        <f t="shared" si="1"/>
        <v>63.585483870967742</v>
      </c>
      <c r="N45" s="19">
        <f t="shared" si="2"/>
        <v>1780.3935483870969</v>
      </c>
    </row>
    <row r="46" spans="1:16" x14ac:dyDescent="0.25">
      <c r="A46" s="8" t="s">
        <v>15</v>
      </c>
      <c r="B46" t="s">
        <v>100</v>
      </c>
      <c r="C46" t="s">
        <v>101</v>
      </c>
      <c r="D46" s="4">
        <v>45248.4</v>
      </c>
      <c r="E46" s="5">
        <v>45198</v>
      </c>
      <c r="F46" s="5">
        <v>47359</v>
      </c>
      <c r="G46" s="5"/>
      <c r="H46" s="5">
        <v>45289</v>
      </c>
      <c r="I46" s="5">
        <v>45320</v>
      </c>
      <c r="J46" s="6">
        <f t="shared" si="0"/>
        <v>31</v>
      </c>
      <c r="K46" s="6">
        <v>29</v>
      </c>
      <c r="L46" s="4">
        <v>628.45000000000005</v>
      </c>
      <c r="M46" s="4">
        <f t="shared" si="1"/>
        <v>20.272580645161291</v>
      </c>
      <c r="N46" s="19">
        <f t="shared" si="2"/>
        <v>587.90483870967739</v>
      </c>
    </row>
    <row r="47" spans="1:16" ht="15.75" thickBot="1" x14ac:dyDescent="0.3">
      <c r="A47" s="9" t="s">
        <v>15</v>
      </c>
      <c r="B47" s="14" t="s">
        <v>102</v>
      </c>
      <c r="C47" s="14" t="s">
        <v>103</v>
      </c>
      <c r="D47" s="15">
        <v>45633.599999999999</v>
      </c>
      <c r="E47" s="16">
        <v>45198</v>
      </c>
      <c r="F47" s="16">
        <v>47359</v>
      </c>
      <c r="G47" s="16"/>
      <c r="H47" s="16">
        <v>45289</v>
      </c>
      <c r="I47" s="16">
        <v>45320</v>
      </c>
      <c r="J47" s="17">
        <f t="shared" si="0"/>
        <v>31</v>
      </c>
      <c r="K47" s="17">
        <v>29</v>
      </c>
      <c r="L47" s="15">
        <v>633.79999999999995</v>
      </c>
      <c r="M47" s="15">
        <f t="shared" si="1"/>
        <v>20.445161290322581</v>
      </c>
      <c r="N47" s="20">
        <f t="shared" si="2"/>
        <v>592.90967741935481</v>
      </c>
    </row>
    <row r="48" spans="1:16" ht="15.75" thickBot="1" x14ac:dyDescent="0.3">
      <c r="A48" s="21" t="s">
        <v>15</v>
      </c>
      <c r="B48" s="22"/>
      <c r="C48" s="22"/>
      <c r="D48" s="23">
        <f>SUM(D4:D47)</f>
        <v>3320949.3900000011</v>
      </c>
      <c r="E48" s="22"/>
      <c r="F48" s="22"/>
      <c r="G48" s="22"/>
      <c r="H48" s="22"/>
      <c r="I48" s="22"/>
      <c r="J48" s="22"/>
      <c r="K48" s="22"/>
      <c r="L48" s="23">
        <f>SUM(L4:L47)</f>
        <v>48128.630000000005</v>
      </c>
      <c r="M48" s="22"/>
      <c r="N48" s="24">
        <f>SUM(N4:N47)</f>
        <v>28924.391935483858</v>
      </c>
      <c r="O48" s="29">
        <v>61200000</v>
      </c>
      <c r="P48" s="31" t="s">
        <v>144</v>
      </c>
    </row>
    <row r="50" spans="1:15" x14ac:dyDescent="0.25">
      <c r="A50" s="7" t="s">
        <v>104</v>
      </c>
      <c r="B50" s="10" t="s">
        <v>16</v>
      </c>
      <c r="C50" s="10" t="s">
        <v>105</v>
      </c>
      <c r="D50" s="11">
        <v>80336.34</v>
      </c>
      <c r="E50" s="12">
        <v>43709</v>
      </c>
      <c r="F50" s="12">
        <v>45597</v>
      </c>
      <c r="G50" s="12"/>
      <c r="H50" s="12">
        <v>45261</v>
      </c>
      <c r="I50" s="12">
        <v>45292</v>
      </c>
      <c r="J50" s="13">
        <f t="shared" ref="J50:J86" si="3">I50-H50</f>
        <v>31</v>
      </c>
      <c r="K50" s="13">
        <v>1</v>
      </c>
      <c r="L50" s="11">
        <v>1275.18</v>
      </c>
      <c r="M50" s="11">
        <f t="shared" ref="M50:M86" si="4">L50/J50</f>
        <v>41.134838709677425</v>
      </c>
      <c r="N50" s="18">
        <f t="shared" ref="N50:N86" si="5">L50/J50*K50</f>
        <v>41.134838709677425</v>
      </c>
    </row>
    <row r="51" spans="1:15" x14ac:dyDescent="0.25">
      <c r="A51" s="8" t="s">
        <v>104</v>
      </c>
      <c r="B51" t="s">
        <v>18</v>
      </c>
      <c r="C51" t="s">
        <v>106</v>
      </c>
      <c r="D51" s="4">
        <v>78448.86</v>
      </c>
      <c r="E51" s="5">
        <v>43745</v>
      </c>
      <c r="F51" s="5">
        <v>45633</v>
      </c>
      <c r="G51" s="5"/>
      <c r="H51" s="5">
        <v>45267</v>
      </c>
      <c r="I51" s="5">
        <v>45298</v>
      </c>
      <c r="J51" s="6">
        <f t="shared" si="3"/>
        <v>31</v>
      </c>
      <c r="K51" s="6">
        <v>7</v>
      </c>
      <c r="L51" s="4">
        <v>1245.22</v>
      </c>
      <c r="M51" s="4">
        <f t="shared" si="4"/>
        <v>40.168387096774197</v>
      </c>
      <c r="N51" s="19">
        <f t="shared" si="5"/>
        <v>281.17870967741936</v>
      </c>
    </row>
    <row r="52" spans="1:15" x14ac:dyDescent="0.25">
      <c r="A52" s="8" t="s">
        <v>104</v>
      </c>
      <c r="B52" t="s">
        <v>20</v>
      </c>
      <c r="C52" t="s">
        <v>107</v>
      </c>
      <c r="D52" s="4">
        <v>78448.86</v>
      </c>
      <c r="E52" s="5">
        <v>43745</v>
      </c>
      <c r="F52" s="5">
        <v>45633</v>
      </c>
      <c r="G52" s="5"/>
      <c r="H52" s="5">
        <v>45267</v>
      </c>
      <c r="I52" s="5">
        <v>45298</v>
      </c>
      <c r="J52" s="6">
        <f t="shared" si="3"/>
        <v>31</v>
      </c>
      <c r="K52" s="6">
        <v>7</v>
      </c>
      <c r="L52" s="4">
        <v>1245.22</v>
      </c>
      <c r="M52" s="4">
        <f t="shared" si="4"/>
        <v>40.168387096774197</v>
      </c>
      <c r="N52" s="19">
        <f t="shared" si="5"/>
        <v>281.17870967741936</v>
      </c>
    </row>
    <row r="53" spans="1:15" x14ac:dyDescent="0.25">
      <c r="A53" s="8" t="s">
        <v>104</v>
      </c>
      <c r="B53" t="s">
        <v>22</v>
      </c>
      <c r="C53" t="s">
        <v>108</v>
      </c>
      <c r="D53" s="4">
        <v>78365.070000000007</v>
      </c>
      <c r="E53" s="5">
        <v>43774</v>
      </c>
      <c r="F53" s="5">
        <v>45662</v>
      </c>
      <c r="G53" s="5"/>
      <c r="H53" s="5">
        <v>45265</v>
      </c>
      <c r="I53" s="5">
        <v>45296</v>
      </c>
      <c r="J53" s="6">
        <f t="shared" si="3"/>
        <v>31</v>
      </c>
      <c r="K53" s="6">
        <v>5</v>
      </c>
      <c r="L53" s="4">
        <v>1243.8900000000001</v>
      </c>
      <c r="M53" s="4">
        <f t="shared" si="4"/>
        <v>40.125483870967749</v>
      </c>
      <c r="N53" s="19">
        <f t="shared" si="5"/>
        <v>200.62741935483874</v>
      </c>
    </row>
    <row r="54" spans="1:15" x14ac:dyDescent="0.25">
      <c r="A54" s="8" t="s">
        <v>104</v>
      </c>
      <c r="B54" t="s">
        <v>24</v>
      </c>
      <c r="C54" t="s">
        <v>109</v>
      </c>
      <c r="D54" s="4">
        <v>78365.070000000007</v>
      </c>
      <c r="E54" s="5">
        <v>43774</v>
      </c>
      <c r="F54" s="5">
        <v>45662</v>
      </c>
      <c r="G54" s="5"/>
      <c r="H54" s="5">
        <v>45265</v>
      </c>
      <c r="I54" s="5">
        <v>45296</v>
      </c>
      <c r="J54" s="6">
        <f t="shared" si="3"/>
        <v>31</v>
      </c>
      <c r="K54" s="6">
        <v>5</v>
      </c>
      <c r="L54" s="4">
        <v>1243.8900000000001</v>
      </c>
      <c r="M54" s="4">
        <f t="shared" si="4"/>
        <v>40.125483870967749</v>
      </c>
      <c r="N54" s="19">
        <f t="shared" si="5"/>
        <v>200.62741935483874</v>
      </c>
    </row>
    <row r="55" spans="1:15" s="35" customFormat="1" x14ac:dyDescent="0.25">
      <c r="A55" s="34" t="s">
        <v>104</v>
      </c>
      <c r="B55" s="35" t="s">
        <v>26</v>
      </c>
      <c r="C55" s="35" t="s">
        <v>110</v>
      </c>
      <c r="D55" s="36">
        <v>79887.78</v>
      </c>
      <c r="E55" s="37">
        <v>43804</v>
      </c>
      <c r="F55" s="37">
        <v>45693</v>
      </c>
      <c r="G55" s="37">
        <v>44474</v>
      </c>
      <c r="H55" s="37">
        <v>45265</v>
      </c>
      <c r="I55" s="37">
        <v>45296</v>
      </c>
      <c r="J55" s="38">
        <f t="shared" si="3"/>
        <v>31</v>
      </c>
      <c r="K55" s="38">
        <v>5</v>
      </c>
      <c r="L55" s="36">
        <v>1268.06</v>
      </c>
      <c r="M55" s="36">
        <f t="shared" si="4"/>
        <v>40.905161290322582</v>
      </c>
      <c r="N55" s="39">
        <f t="shared" si="5"/>
        <v>204.52580645161291</v>
      </c>
      <c r="O55" s="30" t="s">
        <v>145</v>
      </c>
    </row>
    <row r="56" spans="1:15" s="35" customFormat="1" x14ac:dyDescent="0.25">
      <c r="A56" s="34" t="s">
        <v>104</v>
      </c>
      <c r="B56" s="35" t="s">
        <v>28</v>
      </c>
      <c r="C56" s="35" t="s">
        <v>111</v>
      </c>
      <c r="D56" s="36">
        <v>79887.78</v>
      </c>
      <c r="E56" s="37">
        <v>43804</v>
      </c>
      <c r="F56" s="37">
        <v>45693</v>
      </c>
      <c r="G56" s="37"/>
      <c r="H56" s="37">
        <v>45265</v>
      </c>
      <c r="I56" s="37">
        <v>45296</v>
      </c>
      <c r="J56" s="38">
        <f t="shared" si="3"/>
        <v>31</v>
      </c>
      <c r="K56" s="38">
        <v>5</v>
      </c>
      <c r="L56" s="36">
        <v>1268.06</v>
      </c>
      <c r="M56" s="36">
        <f t="shared" si="4"/>
        <v>40.905161290322582</v>
      </c>
      <c r="N56" s="39">
        <f t="shared" si="5"/>
        <v>204.52580645161291</v>
      </c>
      <c r="O56" s="30" t="s">
        <v>146</v>
      </c>
    </row>
    <row r="57" spans="1:15" x14ac:dyDescent="0.25">
      <c r="A57" s="8" t="s">
        <v>104</v>
      </c>
      <c r="B57" t="s">
        <v>30</v>
      </c>
      <c r="C57" t="s">
        <v>112</v>
      </c>
      <c r="D57" s="4">
        <v>79887.78</v>
      </c>
      <c r="E57" s="5">
        <v>43808</v>
      </c>
      <c r="F57" s="5">
        <v>45697</v>
      </c>
      <c r="G57" s="5"/>
      <c r="H57" s="5">
        <v>45269</v>
      </c>
      <c r="I57" s="5">
        <v>45300</v>
      </c>
      <c r="J57" s="6">
        <f t="shared" si="3"/>
        <v>31</v>
      </c>
      <c r="K57" s="6">
        <v>9</v>
      </c>
      <c r="L57" s="4">
        <v>1268.06</v>
      </c>
      <c r="M57" s="4">
        <f t="shared" si="4"/>
        <v>40.905161290322582</v>
      </c>
      <c r="N57" s="19">
        <f t="shared" si="5"/>
        <v>368.14645161290321</v>
      </c>
    </row>
    <row r="58" spans="1:15" x14ac:dyDescent="0.25">
      <c r="A58" s="8" t="s">
        <v>104</v>
      </c>
      <c r="B58" t="s">
        <v>32</v>
      </c>
      <c r="C58" t="s">
        <v>113</v>
      </c>
      <c r="D58" s="4">
        <v>79889.67</v>
      </c>
      <c r="E58" s="5">
        <v>43808</v>
      </c>
      <c r="F58" s="5">
        <v>45697</v>
      </c>
      <c r="G58" s="5"/>
      <c r="H58" s="5">
        <v>45269</v>
      </c>
      <c r="I58" s="5">
        <v>45300</v>
      </c>
      <c r="J58" s="6">
        <f t="shared" si="3"/>
        <v>31</v>
      </c>
      <c r="K58" s="6">
        <v>9</v>
      </c>
      <c r="L58" s="4">
        <v>1268.0899999999999</v>
      </c>
      <c r="M58" s="4">
        <f t="shared" si="4"/>
        <v>40.906129032258065</v>
      </c>
      <c r="N58" s="19">
        <f t="shared" si="5"/>
        <v>368.15516129032255</v>
      </c>
    </row>
    <row r="59" spans="1:15" x14ac:dyDescent="0.25">
      <c r="A59" s="8" t="s">
        <v>104</v>
      </c>
      <c r="B59" t="s">
        <v>34</v>
      </c>
      <c r="C59" t="s">
        <v>114</v>
      </c>
      <c r="D59" s="4">
        <v>72300</v>
      </c>
      <c r="E59" s="5">
        <v>44060</v>
      </c>
      <c r="F59" s="5">
        <v>45855</v>
      </c>
      <c r="G59" s="5"/>
      <c r="H59" s="5">
        <v>45277</v>
      </c>
      <c r="I59" s="5">
        <v>45308</v>
      </c>
      <c r="J59" s="6">
        <f t="shared" si="3"/>
        <v>31</v>
      </c>
      <c r="K59" s="6">
        <v>17</v>
      </c>
      <c r="L59" s="4">
        <v>1205</v>
      </c>
      <c r="M59" s="4">
        <f t="shared" si="4"/>
        <v>38.87096774193548</v>
      </c>
      <c r="N59" s="19">
        <f t="shared" si="5"/>
        <v>660.80645161290317</v>
      </c>
    </row>
    <row r="60" spans="1:15" x14ac:dyDescent="0.25">
      <c r="A60" s="8" t="s">
        <v>104</v>
      </c>
      <c r="B60" t="s">
        <v>36</v>
      </c>
      <c r="C60" t="s">
        <v>115</v>
      </c>
      <c r="D60" s="4">
        <v>34500</v>
      </c>
      <c r="E60" s="5">
        <v>44075</v>
      </c>
      <c r="F60" s="5">
        <v>45870</v>
      </c>
      <c r="G60" s="5"/>
      <c r="H60" s="5">
        <v>45261</v>
      </c>
      <c r="I60" s="5">
        <v>45292</v>
      </c>
      <c r="J60" s="6">
        <f t="shared" si="3"/>
        <v>31</v>
      </c>
      <c r="K60" s="6">
        <v>1</v>
      </c>
      <c r="L60" s="4">
        <v>575</v>
      </c>
      <c r="M60" s="4">
        <f t="shared" si="4"/>
        <v>18.548387096774192</v>
      </c>
      <c r="N60" s="19">
        <f t="shared" si="5"/>
        <v>18.548387096774192</v>
      </c>
    </row>
    <row r="61" spans="1:15" x14ac:dyDescent="0.25">
      <c r="A61" s="8" t="s">
        <v>104</v>
      </c>
      <c r="B61" t="s">
        <v>38</v>
      </c>
      <c r="C61" t="s">
        <v>116</v>
      </c>
      <c r="D61" s="4">
        <v>75000</v>
      </c>
      <c r="E61" s="5">
        <v>44152</v>
      </c>
      <c r="F61" s="5">
        <v>45947</v>
      </c>
      <c r="G61" s="5"/>
      <c r="H61" s="5">
        <v>45277</v>
      </c>
      <c r="I61" s="5">
        <v>45308</v>
      </c>
      <c r="J61" s="6">
        <f t="shared" si="3"/>
        <v>31</v>
      </c>
      <c r="K61" s="6">
        <v>17</v>
      </c>
      <c r="L61" s="4">
        <v>1250</v>
      </c>
      <c r="M61" s="4">
        <f t="shared" si="4"/>
        <v>40.322580645161288</v>
      </c>
      <c r="N61" s="19">
        <f t="shared" si="5"/>
        <v>685.48387096774195</v>
      </c>
    </row>
    <row r="62" spans="1:15" x14ac:dyDescent="0.25">
      <c r="A62" s="8" t="s">
        <v>104</v>
      </c>
      <c r="B62" t="s">
        <v>40</v>
      </c>
      <c r="C62" t="s">
        <v>117</v>
      </c>
      <c r="D62" s="4">
        <v>76800</v>
      </c>
      <c r="E62" s="5">
        <v>44166</v>
      </c>
      <c r="F62" s="5">
        <v>45962</v>
      </c>
      <c r="G62" s="5"/>
      <c r="H62" s="5">
        <v>45261</v>
      </c>
      <c r="I62" s="5">
        <v>45292</v>
      </c>
      <c r="J62" s="6">
        <f t="shared" si="3"/>
        <v>31</v>
      </c>
      <c r="K62" s="6">
        <v>1</v>
      </c>
      <c r="L62" s="4">
        <v>1280</v>
      </c>
      <c r="M62" s="4">
        <f t="shared" si="4"/>
        <v>41.29032258064516</v>
      </c>
      <c r="N62" s="19">
        <f t="shared" si="5"/>
        <v>41.29032258064516</v>
      </c>
    </row>
    <row r="63" spans="1:15" x14ac:dyDescent="0.25">
      <c r="A63" s="8" t="s">
        <v>104</v>
      </c>
      <c r="B63" t="s">
        <v>42</v>
      </c>
      <c r="C63" t="s">
        <v>118</v>
      </c>
      <c r="D63" s="4">
        <v>76800</v>
      </c>
      <c r="E63" s="5">
        <v>44168</v>
      </c>
      <c r="F63" s="5">
        <v>45964</v>
      </c>
      <c r="G63" s="5"/>
      <c r="H63" s="5">
        <v>45263</v>
      </c>
      <c r="I63" s="5">
        <v>45294</v>
      </c>
      <c r="J63" s="6">
        <f t="shared" si="3"/>
        <v>31</v>
      </c>
      <c r="K63" s="6">
        <v>3</v>
      </c>
      <c r="L63" s="4">
        <v>1280</v>
      </c>
      <c r="M63" s="4">
        <f t="shared" si="4"/>
        <v>41.29032258064516</v>
      </c>
      <c r="N63" s="19">
        <f t="shared" si="5"/>
        <v>123.87096774193549</v>
      </c>
    </row>
    <row r="64" spans="1:15" x14ac:dyDescent="0.25">
      <c r="A64" s="8" t="s">
        <v>104</v>
      </c>
      <c r="B64" t="s">
        <v>44</v>
      </c>
      <c r="C64" t="s">
        <v>119</v>
      </c>
      <c r="D64" s="4">
        <v>76800</v>
      </c>
      <c r="E64" s="5">
        <v>44168</v>
      </c>
      <c r="F64" s="5">
        <v>45964</v>
      </c>
      <c r="G64" s="5"/>
      <c r="H64" s="5">
        <v>45263</v>
      </c>
      <c r="I64" s="5">
        <v>45294</v>
      </c>
      <c r="J64" s="6">
        <f t="shared" si="3"/>
        <v>31</v>
      </c>
      <c r="K64" s="6">
        <v>3</v>
      </c>
      <c r="L64" s="4">
        <v>1280</v>
      </c>
      <c r="M64" s="4">
        <f t="shared" si="4"/>
        <v>41.29032258064516</v>
      </c>
      <c r="N64" s="19">
        <f t="shared" si="5"/>
        <v>123.87096774193549</v>
      </c>
    </row>
    <row r="65" spans="1:14" x14ac:dyDescent="0.25">
      <c r="A65" s="8" t="s">
        <v>104</v>
      </c>
      <c r="B65" t="s">
        <v>46</v>
      </c>
      <c r="C65" t="s">
        <v>120</v>
      </c>
      <c r="D65" s="4">
        <v>74032.800000000003</v>
      </c>
      <c r="E65" s="5">
        <v>44265</v>
      </c>
      <c r="F65" s="5">
        <v>46063</v>
      </c>
      <c r="G65" s="5"/>
      <c r="H65" s="5">
        <v>45270</v>
      </c>
      <c r="I65" s="5">
        <v>45301</v>
      </c>
      <c r="J65" s="6">
        <f t="shared" si="3"/>
        <v>31</v>
      </c>
      <c r="K65" s="6">
        <v>10</v>
      </c>
      <c r="L65" s="4">
        <v>1233.8800000000001</v>
      </c>
      <c r="M65" s="4">
        <f t="shared" si="4"/>
        <v>39.802580645161292</v>
      </c>
      <c r="N65" s="19">
        <f t="shared" si="5"/>
        <v>398.02580645161294</v>
      </c>
    </row>
    <row r="66" spans="1:14" x14ac:dyDescent="0.25">
      <c r="A66" s="8" t="s">
        <v>104</v>
      </c>
      <c r="B66" t="s">
        <v>48</v>
      </c>
      <c r="C66" t="s">
        <v>121</v>
      </c>
      <c r="D66" s="4">
        <v>74032.800000000003</v>
      </c>
      <c r="E66" s="5">
        <v>44275</v>
      </c>
      <c r="F66" s="5">
        <v>46073</v>
      </c>
      <c r="G66" s="5"/>
      <c r="H66" s="5">
        <v>45280</v>
      </c>
      <c r="I66" s="5">
        <v>45311</v>
      </c>
      <c r="J66" s="6">
        <f t="shared" si="3"/>
        <v>31</v>
      </c>
      <c r="K66" s="6">
        <v>20</v>
      </c>
      <c r="L66" s="4">
        <v>1233.8800000000001</v>
      </c>
      <c r="M66" s="4">
        <f t="shared" si="4"/>
        <v>39.802580645161292</v>
      </c>
      <c r="N66" s="19">
        <f t="shared" si="5"/>
        <v>796.05161290322587</v>
      </c>
    </row>
    <row r="67" spans="1:14" x14ac:dyDescent="0.25">
      <c r="A67" s="8" t="s">
        <v>104</v>
      </c>
      <c r="B67" t="s">
        <v>50</v>
      </c>
      <c r="C67" t="s">
        <v>122</v>
      </c>
      <c r="D67" s="4">
        <v>73980</v>
      </c>
      <c r="E67" s="5">
        <v>44287</v>
      </c>
      <c r="F67" s="5">
        <v>46082</v>
      </c>
      <c r="G67" s="5"/>
      <c r="H67" s="5">
        <v>45261</v>
      </c>
      <c r="I67" s="5">
        <v>45292</v>
      </c>
      <c r="J67" s="6">
        <f t="shared" si="3"/>
        <v>31</v>
      </c>
      <c r="K67" s="6">
        <v>1</v>
      </c>
      <c r="L67" s="4">
        <v>1233</v>
      </c>
      <c r="M67" s="4">
        <f t="shared" si="4"/>
        <v>39.774193548387096</v>
      </c>
      <c r="N67" s="19">
        <f t="shared" si="5"/>
        <v>39.774193548387096</v>
      </c>
    </row>
    <row r="68" spans="1:14" x14ac:dyDescent="0.25">
      <c r="A68" s="8" t="s">
        <v>104</v>
      </c>
      <c r="B68" t="s">
        <v>52</v>
      </c>
      <c r="C68" t="s">
        <v>123</v>
      </c>
      <c r="D68" s="4">
        <v>73980</v>
      </c>
      <c r="E68" s="5">
        <v>44317</v>
      </c>
      <c r="F68" s="5">
        <v>46113</v>
      </c>
      <c r="G68" s="5"/>
      <c r="H68" s="5">
        <v>45261</v>
      </c>
      <c r="I68" s="5">
        <v>45292</v>
      </c>
      <c r="J68" s="6">
        <f t="shared" si="3"/>
        <v>31</v>
      </c>
      <c r="K68" s="6">
        <v>1</v>
      </c>
      <c r="L68" s="4">
        <v>1233</v>
      </c>
      <c r="M68" s="4">
        <f t="shared" si="4"/>
        <v>39.774193548387096</v>
      </c>
      <c r="N68" s="19">
        <f t="shared" si="5"/>
        <v>39.774193548387096</v>
      </c>
    </row>
    <row r="69" spans="1:14" x14ac:dyDescent="0.25">
      <c r="A69" s="8" t="s">
        <v>104</v>
      </c>
      <c r="B69" t="s">
        <v>54</v>
      </c>
      <c r="C69" t="s">
        <v>124</v>
      </c>
      <c r="D69" s="4">
        <v>83160</v>
      </c>
      <c r="E69" s="5">
        <v>44531</v>
      </c>
      <c r="F69" s="5">
        <v>46419</v>
      </c>
      <c r="G69" s="5"/>
      <c r="H69" s="5">
        <v>45261</v>
      </c>
      <c r="I69" s="5">
        <v>45292</v>
      </c>
      <c r="J69" s="6">
        <f t="shared" si="3"/>
        <v>31</v>
      </c>
      <c r="K69" s="6">
        <v>1</v>
      </c>
      <c r="L69" s="4">
        <v>1320</v>
      </c>
      <c r="M69" s="4">
        <f t="shared" si="4"/>
        <v>42.58064516129032</v>
      </c>
      <c r="N69" s="19">
        <f t="shared" si="5"/>
        <v>42.58064516129032</v>
      </c>
    </row>
    <row r="70" spans="1:14" x14ac:dyDescent="0.25">
      <c r="A70" s="8" t="s">
        <v>104</v>
      </c>
      <c r="B70" t="s">
        <v>56</v>
      </c>
      <c r="C70" t="s">
        <v>125</v>
      </c>
      <c r="D70" s="4">
        <v>83160</v>
      </c>
      <c r="E70" s="5">
        <v>44538</v>
      </c>
      <c r="F70" s="5">
        <v>46426</v>
      </c>
      <c r="G70" s="5"/>
      <c r="H70" s="5">
        <v>45268</v>
      </c>
      <c r="I70" s="5">
        <v>45299</v>
      </c>
      <c r="J70" s="6">
        <f t="shared" si="3"/>
        <v>31</v>
      </c>
      <c r="K70" s="6">
        <v>8</v>
      </c>
      <c r="L70" s="4">
        <v>1320</v>
      </c>
      <c r="M70" s="4">
        <f t="shared" si="4"/>
        <v>42.58064516129032</v>
      </c>
      <c r="N70" s="19">
        <f t="shared" si="5"/>
        <v>340.64516129032256</v>
      </c>
    </row>
    <row r="71" spans="1:14" x14ac:dyDescent="0.25">
      <c r="A71" s="8" t="s">
        <v>104</v>
      </c>
      <c r="B71" t="s">
        <v>58</v>
      </c>
      <c r="C71" t="s">
        <v>126</v>
      </c>
      <c r="D71" s="4">
        <v>83160</v>
      </c>
      <c r="E71" s="5">
        <v>44544</v>
      </c>
      <c r="F71" s="5">
        <v>46432</v>
      </c>
      <c r="G71" s="5"/>
      <c r="H71" s="5">
        <v>45274</v>
      </c>
      <c r="I71" s="5">
        <v>45305</v>
      </c>
      <c r="J71" s="6">
        <f t="shared" si="3"/>
        <v>31</v>
      </c>
      <c r="K71" s="6">
        <v>14</v>
      </c>
      <c r="L71" s="4">
        <v>1320</v>
      </c>
      <c r="M71" s="4">
        <f t="shared" si="4"/>
        <v>42.58064516129032</v>
      </c>
      <c r="N71" s="19">
        <f t="shared" si="5"/>
        <v>596.12903225806451</v>
      </c>
    </row>
    <row r="72" spans="1:14" x14ac:dyDescent="0.25">
      <c r="A72" s="8" t="s">
        <v>104</v>
      </c>
      <c r="B72" t="s">
        <v>60</v>
      </c>
      <c r="C72" t="s">
        <v>127</v>
      </c>
      <c r="D72" s="4">
        <v>83160</v>
      </c>
      <c r="E72" s="5">
        <v>44588</v>
      </c>
      <c r="F72" s="5">
        <v>46473</v>
      </c>
      <c r="G72" s="5"/>
      <c r="H72" s="5">
        <v>45287</v>
      </c>
      <c r="I72" s="5">
        <v>45318</v>
      </c>
      <c r="J72" s="6">
        <f t="shared" si="3"/>
        <v>31</v>
      </c>
      <c r="K72" s="6">
        <v>27</v>
      </c>
      <c r="L72" s="4">
        <v>1320</v>
      </c>
      <c r="M72" s="4">
        <f t="shared" si="4"/>
        <v>42.58064516129032</v>
      </c>
      <c r="N72" s="19">
        <f t="shared" si="5"/>
        <v>1149.6774193548385</v>
      </c>
    </row>
    <row r="73" spans="1:14" x14ac:dyDescent="0.25">
      <c r="A73" s="8" t="s">
        <v>104</v>
      </c>
      <c r="B73" t="s">
        <v>64</v>
      </c>
      <c r="C73" t="s">
        <v>128</v>
      </c>
      <c r="D73" s="4">
        <v>86226</v>
      </c>
      <c r="E73" s="5">
        <v>44866</v>
      </c>
      <c r="F73" s="5">
        <v>46661</v>
      </c>
      <c r="G73" s="5"/>
      <c r="H73" s="5">
        <v>45261</v>
      </c>
      <c r="I73" s="5">
        <v>45292</v>
      </c>
      <c r="J73" s="6">
        <f t="shared" si="3"/>
        <v>31</v>
      </c>
      <c r="K73" s="6">
        <v>1</v>
      </c>
      <c r="L73" s="4">
        <v>1437.1</v>
      </c>
      <c r="M73" s="4">
        <f t="shared" si="4"/>
        <v>46.358064516129026</v>
      </c>
      <c r="N73" s="19">
        <f t="shared" si="5"/>
        <v>46.358064516129026</v>
      </c>
    </row>
    <row r="74" spans="1:14" x14ac:dyDescent="0.25">
      <c r="A74" s="8" t="s">
        <v>104</v>
      </c>
      <c r="B74" t="s">
        <v>66</v>
      </c>
      <c r="C74" t="s">
        <v>129</v>
      </c>
      <c r="D74" s="4">
        <v>86226</v>
      </c>
      <c r="E74" s="5">
        <v>44866</v>
      </c>
      <c r="F74" s="5">
        <v>46661</v>
      </c>
      <c r="G74" s="5"/>
      <c r="H74" s="5">
        <v>45261</v>
      </c>
      <c r="I74" s="5">
        <v>45292</v>
      </c>
      <c r="J74" s="6">
        <f t="shared" si="3"/>
        <v>31</v>
      </c>
      <c r="K74" s="6">
        <v>1</v>
      </c>
      <c r="L74" s="4">
        <v>1437.1</v>
      </c>
      <c r="M74" s="4">
        <f t="shared" si="4"/>
        <v>46.358064516129026</v>
      </c>
      <c r="N74" s="19">
        <f t="shared" si="5"/>
        <v>46.358064516129026</v>
      </c>
    </row>
    <row r="75" spans="1:14" x14ac:dyDescent="0.25">
      <c r="A75" s="8" t="s">
        <v>104</v>
      </c>
      <c r="B75" t="s">
        <v>68</v>
      </c>
      <c r="C75" t="s">
        <v>130</v>
      </c>
      <c r="D75" s="4">
        <v>81518.22</v>
      </c>
      <c r="E75" s="5">
        <v>44875</v>
      </c>
      <c r="F75" s="5">
        <v>46762</v>
      </c>
      <c r="G75" s="5"/>
      <c r="H75" s="5">
        <v>45270</v>
      </c>
      <c r="I75" s="5">
        <v>45301</v>
      </c>
      <c r="J75" s="6">
        <f t="shared" si="3"/>
        <v>31</v>
      </c>
      <c r="K75" s="6">
        <v>10</v>
      </c>
      <c r="L75" s="4">
        <v>1293.94</v>
      </c>
      <c r="M75" s="4">
        <f t="shared" si="4"/>
        <v>41.74</v>
      </c>
      <c r="N75" s="19">
        <f t="shared" si="5"/>
        <v>417.40000000000003</v>
      </c>
    </row>
    <row r="76" spans="1:14" x14ac:dyDescent="0.25">
      <c r="A76" s="8" t="s">
        <v>104</v>
      </c>
      <c r="B76" t="s">
        <v>70</v>
      </c>
      <c r="C76" t="s">
        <v>131</v>
      </c>
      <c r="D76" s="4">
        <v>84456.54</v>
      </c>
      <c r="E76" s="5">
        <v>44879</v>
      </c>
      <c r="F76" s="5">
        <v>46766</v>
      </c>
      <c r="G76" s="5"/>
      <c r="H76" s="5">
        <v>45274</v>
      </c>
      <c r="I76" s="5">
        <v>45305</v>
      </c>
      <c r="J76" s="6">
        <f t="shared" si="3"/>
        <v>31</v>
      </c>
      <c r="K76" s="6">
        <v>14</v>
      </c>
      <c r="L76" s="4">
        <v>1340.58</v>
      </c>
      <c r="M76" s="4">
        <f t="shared" si="4"/>
        <v>43.244516129032256</v>
      </c>
      <c r="N76" s="19">
        <f t="shared" si="5"/>
        <v>605.42322580645157</v>
      </c>
    </row>
    <row r="77" spans="1:14" x14ac:dyDescent="0.25">
      <c r="A77" s="8" t="s">
        <v>104</v>
      </c>
      <c r="B77" t="s">
        <v>72</v>
      </c>
      <c r="C77" t="s">
        <v>132</v>
      </c>
      <c r="D77" s="4">
        <v>84456.54</v>
      </c>
      <c r="E77" s="5">
        <v>44883</v>
      </c>
      <c r="F77" s="5">
        <v>46770</v>
      </c>
      <c r="G77" s="5"/>
      <c r="H77" s="5">
        <v>45278</v>
      </c>
      <c r="I77" s="5">
        <v>45309</v>
      </c>
      <c r="J77" s="6">
        <f t="shared" si="3"/>
        <v>31</v>
      </c>
      <c r="K77" s="6">
        <v>18</v>
      </c>
      <c r="L77" s="4">
        <v>1340.58</v>
      </c>
      <c r="M77" s="4">
        <f t="shared" si="4"/>
        <v>43.244516129032256</v>
      </c>
      <c r="N77" s="19">
        <f t="shared" si="5"/>
        <v>778.40129032258062</v>
      </c>
    </row>
    <row r="78" spans="1:14" x14ac:dyDescent="0.25">
      <c r="A78" s="8" t="s">
        <v>104</v>
      </c>
      <c r="B78" t="s">
        <v>74</v>
      </c>
      <c r="C78" t="s">
        <v>133</v>
      </c>
      <c r="D78" s="4">
        <v>84456.54</v>
      </c>
      <c r="E78" s="5">
        <v>44883</v>
      </c>
      <c r="F78" s="5">
        <v>46770</v>
      </c>
      <c r="G78" s="5"/>
      <c r="H78" s="5">
        <v>45278</v>
      </c>
      <c r="I78" s="5">
        <v>45309</v>
      </c>
      <c r="J78" s="6">
        <f t="shared" si="3"/>
        <v>31</v>
      </c>
      <c r="K78" s="6">
        <v>18</v>
      </c>
      <c r="L78" s="4">
        <v>1340.58</v>
      </c>
      <c r="M78" s="4">
        <f t="shared" si="4"/>
        <v>43.244516129032256</v>
      </c>
      <c r="N78" s="19">
        <f t="shared" si="5"/>
        <v>778.40129032258062</v>
      </c>
    </row>
    <row r="79" spans="1:14" x14ac:dyDescent="0.25">
      <c r="A79" s="8" t="s">
        <v>104</v>
      </c>
      <c r="B79" t="s">
        <v>134</v>
      </c>
      <c r="C79" t="s">
        <v>135</v>
      </c>
      <c r="D79" s="4">
        <v>84456.54</v>
      </c>
      <c r="E79" s="5">
        <v>44883</v>
      </c>
      <c r="F79" s="5">
        <v>46770</v>
      </c>
      <c r="G79" s="5"/>
      <c r="H79" s="5">
        <v>45278</v>
      </c>
      <c r="I79" s="5">
        <v>45309</v>
      </c>
      <c r="J79" s="6">
        <f t="shared" si="3"/>
        <v>31</v>
      </c>
      <c r="K79" s="6">
        <v>18</v>
      </c>
      <c r="L79" s="4">
        <v>1340.58</v>
      </c>
      <c r="M79" s="4">
        <f t="shared" si="4"/>
        <v>43.244516129032256</v>
      </c>
      <c r="N79" s="19">
        <f t="shared" si="5"/>
        <v>778.40129032258062</v>
      </c>
    </row>
    <row r="80" spans="1:14" x14ac:dyDescent="0.25">
      <c r="A80" s="8" t="s">
        <v>104</v>
      </c>
      <c r="B80" t="s">
        <v>76</v>
      </c>
      <c r="C80" t="s">
        <v>136</v>
      </c>
      <c r="D80" s="4">
        <v>84456.54</v>
      </c>
      <c r="E80" s="5">
        <v>44888</v>
      </c>
      <c r="F80" s="5">
        <v>46775</v>
      </c>
      <c r="G80" s="5"/>
      <c r="H80" s="5">
        <v>45283</v>
      </c>
      <c r="I80" s="5">
        <v>45314</v>
      </c>
      <c r="J80" s="6">
        <f t="shared" si="3"/>
        <v>31</v>
      </c>
      <c r="K80" s="6">
        <v>23</v>
      </c>
      <c r="L80" s="4">
        <v>1340.58</v>
      </c>
      <c r="M80" s="4">
        <f t="shared" si="4"/>
        <v>43.244516129032256</v>
      </c>
      <c r="N80" s="19">
        <f t="shared" si="5"/>
        <v>994.62387096774194</v>
      </c>
    </row>
    <row r="81" spans="1:16" x14ac:dyDescent="0.25">
      <c r="A81" s="8" t="s">
        <v>104</v>
      </c>
      <c r="B81" t="s">
        <v>80</v>
      </c>
      <c r="C81" t="s">
        <v>137</v>
      </c>
      <c r="D81" s="4">
        <v>89267.22</v>
      </c>
      <c r="E81" s="5">
        <v>44904</v>
      </c>
      <c r="F81" s="5">
        <v>46792</v>
      </c>
      <c r="G81" s="5"/>
      <c r="H81" s="5">
        <v>45269</v>
      </c>
      <c r="I81" s="5">
        <v>45300</v>
      </c>
      <c r="J81" s="6">
        <f t="shared" si="3"/>
        <v>31</v>
      </c>
      <c r="K81" s="6">
        <v>9</v>
      </c>
      <c r="L81" s="4">
        <v>1416.94</v>
      </c>
      <c r="M81" s="4">
        <f t="shared" si="4"/>
        <v>45.707741935483874</v>
      </c>
      <c r="N81" s="19">
        <f t="shared" si="5"/>
        <v>411.36967741935484</v>
      </c>
    </row>
    <row r="82" spans="1:16" x14ac:dyDescent="0.25">
      <c r="A82" s="8" t="s">
        <v>104</v>
      </c>
      <c r="B82" t="s">
        <v>82</v>
      </c>
      <c r="C82" t="s">
        <v>138</v>
      </c>
      <c r="D82" s="4">
        <v>81518.22</v>
      </c>
      <c r="E82" s="5">
        <v>44904</v>
      </c>
      <c r="F82" s="5">
        <v>46792</v>
      </c>
      <c r="G82" s="5"/>
      <c r="H82" s="5">
        <v>45269</v>
      </c>
      <c r="I82" s="5">
        <v>45300</v>
      </c>
      <c r="J82" s="6">
        <f t="shared" si="3"/>
        <v>31</v>
      </c>
      <c r="K82" s="6">
        <v>9</v>
      </c>
      <c r="L82" s="4">
        <v>1293.94</v>
      </c>
      <c r="M82" s="4">
        <f t="shared" si="4"/>
        <v>41.74</v>
      </c>
      <c r="N82" s="19">
        <f t="shared" si="5"/>
        <v>375.66</v>
      </c>
    </row>
    <row r="83" spans="1:16" x14ac:dyDescent="0.25">
      <c r="A83" s="8" t="s">
        <v>104</v>
      </c>
      <c r="B83" t="s">
        <v>84</v>
      </c>
      <c r="C83" t="s">
        <v>139</v>
      </c>
      <c r="D83" s="4">
        <v>32054.400000000001</v>
      </c>
      <c r="E83" s="5">
        <v>45218</v>
      </c>
      <c r="F83" s="5">
        <v>47015</v>
      </c>
      <c r="G83" s="5"/>
      <c r="H83" s="5">
        <v>45279</v>
      </c>
      <c r="I83" s="5">
        <v>45310</v>
      </c>
      <c r="J83" s="6">
        <f t="shared" si="3"/>
        <v>31</v>
      </c>
      <c r="K83" s="6">
        <v>19</v>
      </c>
      <c r="L83" s="4">
        <v>534.24</v>
      </c>
      <c r="M83" s="4">
        <f t="shared" si="4"/>
        <v>17.233548387096775</v>
      </c>
      <c r="N83" s="19">
        <f t="shared" si="5"/>
        <v>327.43741935483871</v>
      </c>
    </row>
    <row r="84" spans="1:16" x14ac:dyDescent="0.25">
      <c r="A84" s="8" t="s">
        <v>104</v>
      </c>
      <c r="B84" t="s">
        <v>86</v>
      </c>
      <c r="C84" t="s">
        <v>140</v>
      </c>
      <c r="D84" s="4">
        <v>134356.20000000001</v>
      </c>
      <c r="E84" s="5">
        <v>45226</v>
      </c>
      <c r="F84" s="5">
        <v>47023</v>
      </c>
      <c r="G84" s="5"/>
      <c r="H84" s="5">
        <v>45287</v>
      </c>
      <c r="I84" s="5">
        <v>45318</v>
      </c>
      <c r="J84" s="6">
        <f t="shared" si="3"/>
        <v>31</v>
      </c>
      <c r="K84" s="6">
        <v>27</v>
      </c>
      <c r="L84" s="4">
        <v>2239.27</v>
      </c>
      <c r="M84" s="4">
        <f t="shared" si="4"/>
        <v>72.234516129032258</v>
      </c>
      <c r="N84" s="19">
        <f t="shared" si="5"/>
        <v>1950.3319354838709</v>
      </c>
    </row>
    <row r="85" spans="1:16" x14ac:dyDescent="0.25">
      <c r="A85" s="8" t="s">
        <v>104</v>
      </c>
      <c r="B85" t="s">
        <v>88</v>
      </c>
      <c r="C85" t="s">
        <v>141</v>
      </c>
      <c r="D85" s="4">
        <v>134356.20000000001</v>
      </c>
      <c r="E85" s="5">
        <v>45226</v>
      </c>
      <c r="F85" s="5">
        <v>47023</v>
      </c>
      <c r="G85" s="5"/>
      <c r="H85" s="5">
        <v>45287</v>
      </c>
      <c r="I85" s="5">
        <v>45318</v>
      </c>
      <c r="J85" s="6">
        <f t="shared" si="3"/>
        <v>31</v>
      </c>
      <c r="K85" s="6">
        <v>27</v>
      </c>
      <c r="L85" s="4">
        <v>2239.27</v>
      </c>
      <c r="M85" s="4">
        <f t="shared" si="4"/>
        <v>72.234516129032258</v>
      </c>
      <c r="N85" s="19">
        <f t="shared" si="5"/>
        <v>1950.3319354838709</v>
      </c>
    </row>
    <row r="86" spans="1:16" ht="15.75" thickBot="1" x14ac:dyDescent="0.3">
      <c r="A86" s="9" t="s">
        <v>104</v>
      </c>
      <c r="B86" s="14" t="s">
        <v>90</v>
      </c>
      <c r="C86" s="14" t="s">
        <v>142</v>
      </c>
      <c r="D86" s="15">
        <v>134356.20000000001</v>
      </c>
      <c r="E86" s="16">
        <v>45257</v>
      </c>
      <c r="F86" s="16">
        <v>47053</v>
      </c>
      <c r="G86" s="16"/>
      <c r="H86" s="16">
        <v>45287</v>
      </c>
      <c r="I86" s="16">
        <v>45318</v>
      </c>
      <c r="J86" s="17">
        <f t="shared" si="3"/>
        <v>31</v>
      </c>
      <c r="K86" s="17">
        <v>27</v>
      </c>
      <c r="L86" s="15">
        <v>2239.27</v>
      </c>
      <c r="M86" s="15">
        <f t="shared" si="4"/>
        <v>72.234516129032258</v>
      </c>
      <c r="N86" s="20">
        <f t="shared" si="5"/>
        <v>1950.3319354838709</v>
      </c>
    </row>
    <row r="87" spans="1:16" ht="15.75" thickBot="1" x14ac:dyDescent="0.3">
      <c r="A87" s="21" t="s">
        <v>104</v>
      </c>
      <c r="B87" s="22"/>
      <c r="C87" s="22"/>
      <c r="D87" s="23">
        <f>SUM(D50:D86)</f>
        <v>3036544.1700000009</v>
      </c>
      <c r="E87" s="22"/>
      <c r="F87" s="22"/>
      <c r="G87" s="22"/>
      <c r="H87" s="22"/>
      <c r="I87" s="22"/>
      <c r="J87" s="22"/>
      <c r="K87" s="22"/>
      <c r="L87" s="23">
        <f>SUM(L50:L86)</f>
        <v>49243.399999999994</v>
      </c>
      <c r="M87" s="22"/>
      <c r="N87" s="24">
        <f>SUM(N50:N86)</f>
        <v>18617.459354838713</v>
      </c>
      <c r="O87" s="29">
        <v>61340002</v>
      </c>
      <c r="P87" s="30"/>
    </row>
    <row r="89" spans="1:16" x14ac:dyDescent="0.25">
      <c r="A89" s="25" t="s">
        <v>143</v>
      </c>
      <c r="B89" s="26"/>
      <c r="C89" s="26"/>
      <c r="D89" s="27">
        <f>(Rupture1_Montant_HT+Rupture2_Montant_HT)</f>
        <v>6357493.5600000024</v>
      </c>
      <c r="E89" s="26"/>
      <c r="F89" s="26"/>
      <c r="G89" s="26"/>
      <c r="H89" s="26"/>
      <c r="I89" s="26"/>
      <c r="J89" s="26"/>
      <c r="K89" s="26"/>
      <c r="L89" s="27">
        <f>(Rupture1_Periode_HT+Rupture2_Periode_HT)</f>
        <v>97372.03</v>
      </c>
      <c r="M89" s="26"/>
      <c r="N89" s="28">
        <f>(Rupture1_CCA+Rupture2_CCA)</f>
        <v>47541.851290322571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N1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9</vt:i4>
      </vt:variant>
    </vt:vector>
  </HeadingPairs>
  <TitlesOfParts>
    <vt:vector size="10" baseType="lpstr">
      <vt:lpstr>Worksheet</vt:lpstr>
      <vt:lpstr>Rupture1_CCA</vt:lpstr>
      <vt:lpstr>Rupture1_Montant_HT</vt:lpstr>
      <vt:lpstr>Rupture1_Periode_HT</vt:lpstr>
      <vt:lpstr>Rupture2_CCA</vt:lpstr>
      <vt:lpstr>Rupture2_Montant_HT</vt:lpstr>
      <vt:lpstr>Rupture2_Periode_HT</vt:lpstr>
      <vt:lpstr>Rupture3_CCA</vt:lpstr>
      <vt:lpstr>Rupture3_Montant_HT</vt:lpstr>
      <vt:lpstr>Rupture3_Periode_HT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Valentin Pichenaud</cp:lastModifiedBy>
  <dcterms:created xsi:type="dcterms:W3CDTF">2024-02-05T10:26:58Z</dcterms:created>
  <dcterms:modified xsi:type="dcterms:W3CDTF">2024-02-19T14:10:37Z</dcterms:modified>
  <cp:category/>
</cp:coreProperties>
</file>